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-my.sharepoint.com/personal/vastmanland_skyttesport_se/Documents/Västmanlands Skyttesportförbund/Mallar &amp; Blanketter/"/>
    </mc:Choice>
  </mc:AlternateContent>
  <xr:revisionPtr revIDLastSave="0" documentId="8_{122E3D4C-601B-4DB6-B1DA-840081135FBB}" xr6:coauthVersionLast="47" xr6:coauthVersionMax="47" xr10:uidLastSave="{00000000-0000-0000-0000-000000000000}"/>
  <bookViews>
    <workbookView xWindow="-108" yWindow="-108" windowWidth="23256" windowHeight="12456" xr2:uid="{1E1DA9D5-344C-43F5-8B83-377B8E5F7565}"/>
  </bookViews>
  <sheets>
    <sheet name="Ansökan" sheetId="1" r:id="rId1"/>
    <sheet name="Info o krav korthåll" sheetId="6" r:id="rId2"/>
    <sheet name="Info o krav luft 10m" sheetId="7" r:id="rId3"/>
    <sheet name="Be" sheetId="2" r:id="rId4"/>
  </sheets>
  <definedNames>
    <definedName name="_Hlk235641550" localSheetId="1">'Info o krav korthåll'!$A$16</definedName>
    <definedName name="_Hlk235730994" localSheetId="1">'Info o krav korthåll'!$A$45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13" i="1"/>
  <c r="N13" i="1"/>
  <c r="M13" i="1"/>
  <c r="K6" i="2"/>
  <c r="K5" i="2"/>
  <c r="K4" i="2"/>
  <c r="J4" i="2"/>
  <c r="M12" i="1" l="1"/>
  <c r="N12" i="1"/>
  <c r="L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14F118-28A1-4A56-8F59-A65A11CABC6F}" keepAlive="1" name="Fråga - Tabell1" description="Anslutning till Tabell1-frågan i arbetsboken." type="5" refreshedVersion="8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<sst xmlns="http://schemas.openxmlformats.org/spreadsheetml/2006/main" count="226" uniqueCount="165">
  <si>
    <t>Gren</t>
  </si>
  <si>
    <t>Pistol</t>
  </si>
  <si>
    <t>Lerduva</t>
  </si>
  <si>
    <t>Luftgevär</t>
  </si>
  <si>
    <t>6.5 fält</t>
  </si>
  <si>
    <t>K-pist bana</t>
  </si>
  <si>
    <t>K-pist fält</t>
  </si>
  <si>
    <t>Telnr.</t>
  </si>
  <si>
    <t xml:space="preserve">Beslutad ersättning och eventuell kommentar
</t>
  </si>
  <si>
    <t>Föreningens namn:</t>
  </si>
  <si>
    <t>Kontaktperson:</t>
  </si>
  <si>
    <t>Ja</t>
  </si>
  <si>
    <t>Grenar</t>
  </si>
  <si>
    <t>Ungdom?</t>
  </si>
  <si>
    <t>Ersättning/skott .22</t>
  </si>
  <si>
    <t>Ersättning/skott 6.5</t>
  </si>
  <si>
    <t>Antal prov bana .22</t>
  </si>
  <si>
    <t>Antal prov fält .22</t>
  </si>
  <si>
    <t>Namn deltagare</t>
  </si>
  <si>
    <t>Långhåll</t>
  </si>
  <si>
    <t>Tävling</t>
  </si>
  <si>
    <r>
      <rPr>
        <b/>
        <sz val="11"/>
        <color theme="1"/>
        <rFont val="Calibri"/>
        <family val="2"/>
        <scheme val="minor"/>
      </rPr>
      <t>Kommentarer</t>
    </r>
    <r>
      <rPr>
        <sz val="11"/>
        <color theme="1"/>
        <rFont val="Calibri"/>
        <family val="2"/>
        <scheme val="minor"/>
      </rPr>
      <t xml:space="preserve">
</t>
    </r>
  </si>
  <si>
    <t>Kategori</t>
  </si>
  <si>
    <t>DM</t>
  </si>
  <si>
    <t>Viltmål</t>
  </si>
  <si>
    <t>Övriga tävlingar</t>
  </si>
  <si>
    <t>ja</t>
  </si>
  <si>
    <t>SM</t>
  </si>
  <si>
    <t>Skyttiaden, region/riks</t>
  </si>
  <si>
    <t>NM</t>
  </si>
  <si>
    <t>Mälarpokalen</t>
  </si>
  <si>
    <t>Antal 6.5mm skott</t>
  </si>
  <si>
    <t>Cal.22 bana</t>
  </si>
  <si>
    <t>Cal.22 fält</t>
  </si>
  <si>
    <t>6.5 Sekundfält</t>
  </si>
  <si>
    <t>Belopp 6.5</t>
  </si>
  <si>
    <t>Belopp sport</t>
  </si>
  <si>
    <t>Annan ansökan för bidrag till deltagare än i nedanstående tabell (Ange radnr om det är relaterat till någon/några individer)</t>
  </si>
  <si>
    <t>Belopp Gevär</t>
  </si>
  <si>
    <t>Startavgift</t>
  </si>
  <si>
    <t>BG/PG Nummer/Kontonummer</t>
  </si>
  <si>
    <t>Ålder &lt;21 år?</t>
  </si>
  <si>
    <t>10</t>
  </si>
  <si>
    <t>350</t>
  </si>
  <si>
    <t>Antal dagar SM /RM/NM</t>
  </si>
  <si>
    <t>Antal starter SM /RM/NM</t>
  </si>
  <si>
    <t>Extra kr enl. rad 8</t>
  </si>
  <si>
    <t>Dagersättning</t>
  </si>
  <si>
    <t>6.5 sport</t>
  </si>
  <si>
    <t>6.5 nationell bana</t>
  </si>
  <si>
    <t>2</t>
  </si>
  <si>
    <t>3</t>
  </si>
  <si>
    <t>1000</t>
  </si>
  <si>
    <t>SM 6.5</t>
  </si>
  <si>
    <t>SM kh</t>
  </si>
  <si>
    <t>SM luft</t>
  </si>
  <si>
    <t>SM övrigt</t>
  </si>
  <si>
    <t>SM kh sport</t>
  </si>
  <si>
    <t>NM 6.5</t>
  </si>
  <si>
    <t>NM kh</t>
  </si>
  <si>
    <t>NM kh sport</t>
  </si>
  <si>
    <t>NM luft</t>
  </si>
  <si>
    <t>NM övrigt</t>
  </si>
  <si>
    <t>Skyttiaden reg/riks</t>
  </si>
  <si>
    <t>valfri kh bana</t>
  </si>
  <si>
    <t>valfri kh fält</t>
  </si>
  <si>
    <t>valfri kh sport</t>
  </si>
  <si>
    <t>valfri 6.5 bana</t>
  </si>
  <si>
    <t>valfri 6.5 fält</t>
  </si>
  <si>
    <t>valfri 6.5 sekund</t>
  </si>
  <si>
    <t>valfri 6.5 sport</t>
  </si>
  <si>
    <t>mälarpokalen</t>
  </si>
  <si>
    <t>till rad 9</t>
  </si>
  <si>
    <t>till rad 10</t>
  </si>
  <si>
    <t>till rad 14</t>
  </si>
  <si>
    <t>Valfria</t>
  </si>
  <si>
    <t>x</t>
  </si>
  <si>
    <t>Ersättningar från förbundet – Korthåll nationellt/sport/fält</t>
  </si>
  <si>
    <t>Arrangörer ska from 2027 senast den 1 Februari meddela grenansvarig vilka tävlingar som planeras att arrangeras under året, tillkommer någon ska detta meddelas snarast.</t>
  </si>
  <si>
    <t>Ansökningar för enskilda tävlingar ansöks av arrangerande förening respektive deltagarnas föreningar senast 1 månad efter tävlingen, resultatlista bifogas.</t>
  </si>
  <si>
    <t>Ersättning betalas enbart ut till föreningens bank-/postgiro. Inga ersättningar betalas ut till enskilda medlemmar.</t>
  </si>
  <si>
    <t>Ungdomar och juniorer är skyttar som under året fyller max 20 år.</t>
  </si>
  <si>
    <t>Ersättningarna subventionerar en del av kostnaderna för tävlingarna och ges enbart för de ungdoms-, junior- och RM-klasser som skytten normalt tillhör.</t>
  </si>
  <si>
    <t>Väljer skytten att starta i en klass utanför sitt ”normala” står skytten för den startavgiften själv, t.ex. om en junior väljer att starta i senior-klass.</t>
  </si>
  <si>
    <t>Ersättning för läger, utbildning och andra evenemang kan ansökas och bedöms från fall till fall.</t>
  </si>
  <si>
    <t>SM/ Riksmästerskap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</si>
  <si>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Deltagarersättningar, ansöks av deltagarens förening: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</si>
  <si>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</si>
  <si>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Startavgift, startavgift för Skol SM ska i första hand begäras av skolan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</si>
  <si>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 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</si>
  <si>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100 kr/start för ammunition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</si>
  <si>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Eventuella extra kostnader kan ansökas för beslut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</si>
  <si>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Övriga skyttar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</si>
  <si>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Startavgift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</si>
  <si>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Förbunds- och distriktslagavgifter ersätts, inga föreningslagavgifter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</si>
  <si>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Krav: För att förbundet ska stå för startavgiften på SM ska skytten vara aktiv. SM ska alltså inte vara enda tävlingen under året.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</si>
  <si>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Arrangörsbidrag, ansöks av arrangerande förening:</t>
    </r>
  </si>
  <si>
    <r>
      <t>§</t>
    </r>
    <r>
      <rPr>
        <sz val="7"/>
        <color rgb="FF0F4761"/>
        <rFont val="Times New Roman"/>
        <family val="1"/>
      </rPr>
      <t xml:space="preserve">  </t>
    </r>
    <r>
      <rPr>
        <sz val="12"/>
        <color theme="1"/>
        <rFont val="Aptos"/>
        <family val="2"/>
      </rPr>
      <t>8 000 kr/arrangemangsdag oavsett antal grenar och tävlingar, antalet dagar minimeras</t>
    </r>
  </si>
  <si>
    <t>Nordiskt mästerskap</t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</si>
  <si>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</si>
  <si>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</si>
  <si>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100kr/start för ammunition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</si>
  <si>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Vid ev. läger i samband med NM ges dagsersättning om 300 kr/dag för dagar då skytte eller annan träning bedrivs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</si>
  <si>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Ingen ersättning för dagar som enbart är resdagar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</si>
  <si>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250 kr för banskyttetävling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</si>
  <si>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200kr för fältskjutning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</si>
  <si>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Arrangerande förening ansöks av arrangerande förening: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</si>
  <si>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5 000kr för fältskjutning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</si>
  <si>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4 000kr för banskyttetävling per arrangemangsdag, oavsett hur många discipliner det är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</si>
  <si>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Medaljer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</si>
  <si>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 xml:space="preserve">Startavgift max 150kr får tas ut från alla deltagare, detta täcker priser, slitage och start 20:an.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</si>
  <si>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 xml:space="preserve">Minst 60% av anmälningsavgiften bör gå till hederspriser till ungefär 1/3 av deltagarna i varje klass. Hederspriser kan vara penningpriser eller andra typer av priser. Alla skyttar som är 11 år och yngre ska få hederspris.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</si>
  <si>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Start-20:an betalas in till Skyttesportförbundet av den arrangerande föreningen.</t>
    </r>
  </si>
  <si>
    <t>10st valfria för juniorer.</t>
  </si>
  <si>
    <t>Per säsong ersätts max10 st valfria tävlingar utöver ovanstående i korthåll bana nationellt, bana sport och/eller fält, tävlingarna måste finnas med på SkytteTA.</t>
  </si>
  <si>
    <t>Ersättning söks en gång per förening efter respektive säsongens slut, dock senast 30 november.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</si>
  <si>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250kr per banskyttetävling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</si>
  <si>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200kr per fältskjutning</t>
    </r>
  </si>
  <si>
    <t>Korthållscupen: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</si>
  <si>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</si>
  <si>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Distrikts, regions- riksfinal 4 000kr</t>
    </r>
  </si>
  <si>
    <t>Ersättningar från förbundet – luft 10m nationellt/sport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</si>
  <si>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 kr/dag om tävlingen kräver övernattning, bedöms från fall till fall.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</si>
  <si>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</si>
  <si>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8 000 kr/arrangemangsdag oavsett antal grenar och tävlingar, antalet dagar minimeras.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</si>
  <si>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300kr/dag om tävlingen kräver övernattning, bedöms från fall till fall.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</si>
  <si>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 ammunition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</si>
  <si>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</si>
  <si>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4 000kr per arrangemangsdag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</si>
  <si>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150kr för Västmanlands ungdomar/juniorer, arrangören ansöker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</si>
  <si>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Medaljer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</si>
  <si>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Västmanlands ungdomar/juniorer betalar ingen startavgift.</t>
    </r>
  </si>
  <si>
    <t>Skyttiaden</t>
  </si>
  <si>
    <t>Kretsomgång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</si>
  <si>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150kr per ungdom/junior, arrangören ansöker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</si>
  <si>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Ungdom/junior betalar ingen startavgift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</si>
  <si>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Övriga deltagare betalar 150kr i startavgift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</si>
  <si>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Start-20:an betalas in till Skyttesportförbundet av den arrangerande föreningen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</si>
  <si>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Ingen annan ersättning ges</t>
    </r>
  </si>
  <si>
    <t>Distriktsomgång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</si>
  <si>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4 000kr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</si>
  <si>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Ersättning för extra kostnader, t.ex. hyra av matsal i Fagerstahallen som bedöms från fall till fall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</si>
  <si>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Ungdom/junior betalar ingen startavgift.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</si>
  <si>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Övriga deltagare betalar 150kr i startavgift.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</si>
  <si>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Start-20:an betalas in till Skyttesportförbundet av den arrangerande föreningen.</t>
    </r>
  </si>
  <si>
    <t>Regionsomgång/Riksfinal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</si>
  <si>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Ungdomar/juniorer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</si>
  <si>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Startavgift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</si>
  <si>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300kr/dag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</si>
  <si>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Ej beslutat</t>
    </r>
  </si>
  <si>
    <t>Tävlingar arrangerade av föreningar i Västmanland: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</si>
  <si>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Ungdomar och 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</si>
  <si>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150 kr/start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</si>
  <si>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Ingen startavgift för ungdomar/juniorer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</si>
  <si>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Ansökan görs av den arrangerande föreningen senast 30 dagar efter tävlingens genomförande</t>
    </r>
  </si>
  <si>
    <r>
      <t xml:space="preserve">Ansökningar skickas till </t>
    </r>
    <r>
      <rPr>
        <u/>
        <sz val="12"/>
        <color theme="4"/>
        <rFont val="Aptos"/>
        <family val="2"/>
      </rPr>
      <t>vastmanland@skyttesport.se</t>
    </r>
    <r>
      <rPr>
        <sz val="12"/>
        <color theme="1"/>
        <rFont val="Aptos"/>
        <family val="2"/>
      </rPr>
      <t xml:space="preserve"> på avsedda blanketter som finns på förbundets hemsida av den som utsetts av föreningen.</t>
    </r>
  </si>
  <si>
    <t>ANSÖKAN OM DELTAGARERSÄTTNING</t>
  </si>
  <si>
    <t>Antal 6.5 mm skott</t>
  </si>
  <si>
    <t>Antal starter SM RM/NM</t>
  </si>
  <si>
    <t>Antal dagar SM RM/NM</t>
  </si>
  <si>
    <t>Kräde över-natt-ning</t>
  </si>
  <si>
    <t>öernattning?</t>
  </si>
  <si>
    <t>Startavgift totalt</t>
  </si>
  <si>
    <t>Endast för juniorer (max 20 år under året)</t>
  </si>
  <si>
    <t>Version 20260805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</si>
</sst>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20"/>
      <color rgb="FF0F4761"/>
      <name val="Aptos Display"/>
      <family val="2"/>
    </font>
    <font>
      <sz val="12"/>
      <color theme="1"/>
      <name val="Aptos"/>
      <family val="2"/>
    </font>
    <font>
      <sz val="16"/>
      <color rgb="FF0F4761"/>
      <name val="Aptos Display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Wingdings"/>
      <charset val="2"/>
    </font>
    <font>
      <sz val="12"/>
      <color theme="1"/>
      <name val="Courier New"/>
      <family val="3"/>
    </font>
    <font>
      <sz val="16"/>
      <color rgb="FF0F4761"/>
      <name val="Wingdings"/>
      <charset val="2"/>
    </font>
    <font>
      <sz val="7"/>
      <color rgb="FF0F4761"/>
      <name val="Times New Roman"/>
      <family val="1"/>
    </font>
    <font>
      <b/>
      <sz val="12"/>
      <color theme="1"/>
      <name val="Aptos"/>
      <family val="2"/>
    </font>
    <font>
      <u/>
      <sz val="12"/>
      <color theme="4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6" xfId="0" applyBorder="1" applyAlignment="1">
      <alignment vertical="center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7" xfId="0" applyBorder="1"/>
    <xf numFmtId="0" fontId="2" fillId="0" borderId="10" xfId="0" applyFont="1" applyBorder="1" applyAlignment="1">
      <alignment vertical="center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9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5"/>
    </xf>
    <xf numFmtId="0" fontId="12" fillId="0" borderId="0" xfId="0" applyFont="1" applyAlignment="1">
      <alignment horizontal="left" vertical="center" indent="10"/>
    </xf>
    <xf numFmtId="0" fontId="12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indent="9"/>
    </xf>
    <xf numFmtId="0" fontId="12" fillId="0" borderId="0" xfId="0" applyFont="1" applyAlignment="1">
      <alignment horizontal="left" vertical="center" indent="9"/>
    </xf>
    <xf numFmtId="0" fontId="13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9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14"/>
    </xf>
    <xf numFmtId="0" fontId="13" fillId="0" borderId="0" xfId="0" applyFont="1" applyAlignment="1">
      <alignment horizontal="left" vertical="center" indent="14"/>
    </xf>
    <xf numFmtId="0" fontId="10" fillId="0" borderId="0" xfId="0" applyFont="1" applyAlignment="1">
      <alignment horizontal="left" vertical="center" indent="14"/>
    </xf>
    <xf numFmtId="0" fontId="16" fillId="0" borderId="0" xfId="0" applyFont="1" applyAlignment="1">
      <alignment horizontal="left" vertical="center" indent="15"/>
    </xf>
    <xf numFmtId="0" fontId="10" fillId="0" borderId="0" xfId="0" applyFont="1" applyAlignment="1">
      <alignment horizontal="left" vertical="center" indent="15"/>
    </xf>
    <xf numFmtId="49" fontId="0" fillId="0" borderId="0" xfId="0" applyNumberFormat="1"/>
    <xf numFmtId="0" fontId="0" fillId="0" borderId="2" xfId="0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horizontal="left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FE92-0E80-4F1C-9CA2-35F5C7B42811}">
  <dimension ref="A1:V61"/>
  <sheetViews>
    <sheetView tabSelected="1" zoomScale="95" workbookViewId="0">
      <selection activeCell="I13" sqref="I13"/>
    </sheetView>
  </sheetViews>
  <sheetFormatPr defaultRowHeight="14.4" x14ac:dyDescent="0.3"/>
  <cols>
    <col min="1" max="1" width="15" customWidth="1"/>
    <col min="2" max="2" width="20" customWidth="1"/>
    <col min="3" max="3" width="19.44140625" customWidth="1"/>
    <col min="4" max="4" width="15.109375" customWidth="1"/>
    <col min="5" max="5" width="9.44140625" customWidth="1"/>
    <col min="6" max="6" width="5.5546875" customWidth="1"/>
    <col min="7" max="7" width="8" customWidth="1"/>
    <col min="8" max="8" width="7.5546875" customWidth="1"/>
    <col min="9" max="9" width="5.44140625" customWidth="1"/>
    <col min="10" max="10" width="5.109375" customWidth="1"/>
    <col min="11" max="11" width="5.21875" customWidth="1"/>
    <col min="12" max="12" width="7.44140625" customWidth="1"/>
    <col min="13" max="13" width="8.44140625" customWidth="1"/>
    <col min="14" max="14" width="7.109375" customWidth="1"/>
    <col min="15" max="15" width="16.5546875" bestFit="1" customWidth="1"/>
    <col min="16" max="16" width="15.77734375" style="23" bestFit="1" customWidth="1"/>
    <col min="17" max="17" width="8.88671875" style="23"/>
    <col min="18" max="18" width="13.109375" customWidth="1"/>
    <col min="19" max="19" width="11.21875" customWidth="1"/>
    <col min="20" max="20" width="9.5546875" customWidth="1"/>
    <col min="21" max="21" width="7.33203125" customWidth="1"/>
    <col min="22" max="22" width="5.77734375" customWidth="1"/>
    <col min="23" max="23" width="10.88671875" customWidth="1"/>
  </cols>
  <sheetData>
    <row r="1" spans="1:22" ht="15.6" x14ac:dyDescent="0.3">
      <c r="A1" s="12" t="s">
        <v>156</v>
      </c>
      <c r="B1" s="12"/>
      <c r="M1" s="1"/>
      <c r="N1" s="13" t="s">
        <v>164</v>
      </c>
      <c r="O1" s="61" t="s">
        <v>21</v>
      </c>
      <c r="P1" s="62"/>
      <c r="Q1" s="62"/>
      <c r="R1" s="63"/>
      <c r="S1" s="63"/>
      <c r="T1" s="63"/>
      <c r="U1" s="63"/>
      <c r="V1" s="64"/>
    </row>
    <row r="2" spans="1:22" ht="15.6" x14ac:dyDescent="0.3">
      <c r="A2" s="12"/>
      <c r="B2" s="12"/>
      <c r="M2" s="1"/>
      <c r="N2" s="13"/>
      <c r="O2" s="65"/>
      <c r="P2" s="66"/>
      <c r="Q2" s="66"/>
      <c r="R2" s="66"/>
      <c r="S2" s="66"/>
      <c r="T2" s="66"/>
      <c r="U2" s="66"/>
      <c r="V2" s="67"/>
    </row>
    <row r="3" spans="1:22" ht="15.6" x14ac:dyDescent="0.3">
      <c r="A3" s="14" t="s">
        <v>9</v>
      </c>
      <c r="B3" s="15"/>
      <c r="C3" s="16"/>
      <c r="D3" s="17" t="s">
        <v>40</v>
      </c>
      <c r="F3" s="18"/>
      <c r="J3" s="19" t="s">
        <v>10</v>
      </c>
      <c r="K3" s="20"/>
      <c r="L3" s="16"/>
      <c r="M3" s="19" t="s">
        <v>7</v>
      </c>
      <c r="N3" s="16"/>
      <c r="O3" s="65"/>
      <c r="P3" s="66"/>
      <c r="Q3" s="66"/>
      <c r="R3" s="66"/>
      <c r="S3" s="66"/>
      <c r="T3" s="66"/>
      <c r="U3" s="66"/>
      <c r="V3" s="67"/>
    </row>
    <row r="4" spans="1:22" x14ac:dyDescent="0.3">
      <c r="A4" s="74"/>
      <c r="B4" s="75"/>
      <c r="C4" s="76"/>
      <c r="D4" s="71"/>
      <c r="E4" s="72"/>
      <c r="F4" s="73"/>
      <c r="J4" s="71"/>
      <c r="K4" s="72"/>
      <c r="L4" s="73"/>
      <c r="M4" s="71"/>
      <c r="N4" s="73"/>
      <c r="O4" s="65"/>
      <c r="P4" s="66"/>
      <c r="Q4" s="66"/>
      <c r="R4" s="66"/>
      <c r="S4" s="66"/>
      <c r="T4" s="66"/>
      <c r="U4" s="66"/>
      <c r="V4" s="67"/>
    </row>
    <row r="5" spans="1:22" x14ac:dyDescent="0.3">
      <c r="A5" s="1"/>
      <c r="B5" s="1"/>
      <c r="C5" s="1"/>
      <c r="G5" s="1"/>
      <c r="H5" s="1"/>
      <c r="I5" s="1"/>
      <c r="J5" s="1"/>
      <c r="K5" s="1"/>
      <c r="L5" s="1"/>
      <c r="M5" s="1"/>
      <c r="N5" s="1"/>
      <c r="O5" s="65"/>
      <c r="P5" s="66"/>
      <c r="Q5" s="66"/>
      <c r="R5" s="66"/>
      <c r="S5" s="66"/>
      <c r="T5" s="66"/>
      <c r="U5" s="66"/>
      <c r="V5" s="67"/>
    </row>
    <row r="6" spans="1:22" ht="28.8" customHeight="1" x14ac:dyDescent="0.3">
      <c r="A6" s="77" t="s">
        <v>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65"/>
      <c r="P6" s="66"/>
      <c r="Q6" s="66"/>
      <c r="R6" s="66"/>
      <c r="S6" s="66"/>
      <c r="T6" s="66"/>
      <c r="U6" s="66"/>
      <c r="V6" s="67"/>
    </row>
    <row r="7" spans="1:22" ht="25.2" customHeight="1" x14ac:dyDescent="0.3">
      <c r="A7" s="79" t="s">
        <v>37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65"/>
      <c r="P7" s="66"/>
      <c r="Q7" s="66"/>
      <c r="R7" s="66"/>
      <c r="S7" s="66"/>
      <c r="T7" s="66"/>
      <c r="U7" s="66"/>
      <c r="V7" s="67"/>
    </row>
    <row r="8" spans="1:22" ht="34.200000000000003" customHeight="1" x14ac:dyDescent="0.3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68"/>
      <c r="P8" s="69"/>
      <c r="Q8" s="69"/>
      <c r="R8" s="69"/>
      <c r="S8" s="69"/>
      <c r="T8" s="69"/>
      <c r="U8" s="69"/>
      <c r="V8" s="70"/>
    </row>
    <row r="9" spans="1:22" ht="24.6" customHeight="1" x14ac:dyDescent="0.3">
      <c r="A9" s="21"/>
      <c r="B9" s="21"/>
      <c r="C9" s="22"/>
      <c r="D9" s="22"/>
      <c r="E9" s="22"/>
      <c r="F9" s="58" t="s">
        <v>163</v>
      </c>
      <c r="G9" s="59"/>
      <c r="H9" s="59"/>
      <c r="I9" s="59"/>
      <c r="J9" s="59"/>
      <c r="K9" s="60"/>
      <c r="L9" s="22"/>
      <c r="M9" s="22"/>
      <c r="N9" s="22"/>
      <c r="O9" s="10"/>
      <c r="P9" s="11"/>
      <c r="Q9" s="11"/>
      <c r="R9" s="11"/>
      <c r="S9" s="53"/>
    </row>
    <row r="10" spans="1:22" ht="14.4" customHeight="1" x14ac:dyDescent="0.3">
      <c r="A10" s="24"/>
      <c r="C10" s="22"/>
      <c r="D10" s="22"/>
      <c r="F10" s="55" t="s">
        <v>41</v>
      </c>
      <c r="G10" s="55" t="s">
        <v>158</v>
      </c>
      <c r="H10" s="55" t="s">
        <v>159</v>
      </c>
      <c r="I10" s="55" t="s">
        <v>160</v>
      </c>
      <c r="J10" s="55" t="s">
        <v>157</v>
      </c>
      <c r="K10" s="55" t="s">
        <v>46</v>
      </c>
      <c r="L10" s="57" t="s">
        <v>38</v>
      </c>
      <c r="M10" s="57" t="s">
        <v>35</v>
      </c>
      <c r="N10" s="57" t="s">
        <v>36</v>
      </c>
      <c r="O10" s="10"/>
      <c r="P10" s="11"/>
      <c r="Q10" s="11"/>
      <c r="R10" s="11"/>
      <c r="S10" s="53"/>
    </row>
    <row r="11" spans="1:22" ht="14.4" customHeight="1" x14ac:dyDescent="0.3">
      <c r="A11" s="25"/>
      <c r="B11" s="7"/>
      <c r="C11" s="7"/>
      <c r="D11" s="7"/>
      <c r="E11" s="7"/>
      <c r="F11" s="56"/>
      <c r="G11" s="56"/>
      <c r="H11" s="56"/>
      <c r="I11" s="56"/>
      <c r="J11" s="56"/>
      <c r="K11" s="56"/>
      <c r="L11" s="57"/>
      <c r="M11" s="57"/>
      <c r="N11" s="57"/>
      <c r="O11" s="10"/>
      <c r="P11" s="11"/>
      <c r="Q11" s="11"/>
      <c r="R11" s="11"/>
    </row>
    <row r="12" spans="1:22" ht="29.4" customHeight="1" x14ac:dyDescent="0.3">
      <c r="A12" s="26" t="s">
        <v>18</v>
      </c>
      <c r="B12" s="27" t="s">
        <v>20</v>
      </c>
      <c r="C12" s="27" t="s">
        <v>22</v>
      </c>
      <c r="D12" s="26" t="s">
        <v>0</v>
      </c>
      <c r="E12" s="54" t="s">
        <v>162</v>
      </c>
      <c r="F12" s="56"/>
      <c r="G12" s="56"/>
      <c r="H12" s="56"/>
      <c r="I12" s="56"/>
      <c r="J12" s="56"/>
      <c r="K12" s="56"/>
      <c r="L12" s="28">
        <f>SUM(L13:L61)</f>
        <v>0</v>
      </c>
      <c r="M12" s="28">
        <f>SUM(M13:M61)</f>
        <v>0</v>
      </c>
      <c r="N12" s="28">
        <f>SUM(N13:N61)</f>
        <v>0</v>
      </c>
      <c r="O12" s="10"/>
      <c r="P12" s="11"/>
      <c r="Q12" s="11"/>
      <c r="R12" s="11"/>
    </row>
    <row r="13" spans="1:22" x14ac:dyDescent="0.3">
      <c r="A13" s="3"/>
      <c r="B13" s="3"/>
      <c r="C13" s="3"/>
      <c r="D13" s="3"/>
      <c r="E13" s="4"/>
      <c r="F13" s="5"/>
      <c r="G13" s="6"/>
      <c r="H13" s="6"/>
      <c r="I13" s="6"/>
      <c r="J13" s="6"/>
      <c r="K13" s="6"/>
      <c r="L13" s="29">
        <f>IF(AND($D13=Be!B$6,$C13=Be!A$6,F13="ja"),(Be!C5))+IF(AND($D13=Be!B$7,$C13=Be!A$6,F13="ja"),(Be!C6))+IF(AND($D13=Be!B$6,$C13=Be!A$4,F13="ja"),(Be!C5))+IF(AND($D13=Be!B$7,$C13=Be!A$4,F13="ja"),(Be!C6))+IF(AND($D13=Be!B$6,$C13=Be!A$2),(E13))+IF(AND($D13=Be!B$7,$C13=Be!A$2),(E13))+IF(AND($D13=Be!B$6,$C13=Be!A$2,F13="ja"),(100*G13+K13))+IF(AND($D13=Be!B$7,$C13=Be!A$2,F13="ja"),(100*G13+K13))+IF(AND($D13=Be!B$6,$C13=Be!A$3,F13="ja"),(100*G13+K13+E13))+IF(AND($D13=Be!B$7,$C13=Be!A$3,F13="ja"),(100*G13+K13+E13))+IF(AND($D13=Be!B$8,$C13=Be!A$2),(E13))+IF(AND($D13=Be!B$8,$C13=Be!A$2,F13="ja"),(K13))+IF(AND($D13=Be!B$8,$C13=Be!A$3,F13="ja"),(K13+300+E13))+IF(AND($D13=Be!B$8,$C13=Be!A$5,F13="ja"),(E13))+IF(AND($D13=Be!B$3,$C13=Be!A$6,F13="ja"),(E13+6*J13))+IF(AND($D13=Be!B$3,$C13=Be!A$7),(E13))+IF(AND($D13=Be!B$3,$C13=Be!A$7,F13="ja"),(6*J13))+IF(AND($D13=Be!B$3,$C13=Be!A$4,F13="ja"),(E13+6*J13))+IF(AND($D13=Be!B$3,$C13=Be!A$2),(E13))+IF(AND($D13=Be!B$3,$C13=Be!A$2,F13="ja"),(6*J13+K13))+IF(AND($D13=Be!B$3,$C13=Be!A$3,F13="ja"),(6*J13+K13+E13))+IF(AND($D13=Be!B$6,$C13=Be!A$2,F13="ja",I13="ja"),(H13*Be!G$2))+IF(AND($D13=Be!B$7,$C13=Be!A$2,F13="ja",I13="ja"),(H13*Be!G$2))+IF(AND($D13=Be!B$6,$C13=Be!A$3,F13="ja",I13="ja"),(H13*Be!G$2))+IF(AND($D13=Be!B$8,$C13=Be!A$2,F13="ja",I13="ja"),(H13*Be!G$2))+IF(AND($D13=Be!B$8,$C13=Be!A$3,F13="ja",I13="ja"),(H13*Be!G$2))+IF(AND($D13=Be!B$8,$C13=Be!A$5,F13="ja",I13="ja"),(H13*Be!G$2))+IF(AND($D13=Be!B$3,$C13=Be!A$2,F13="ja",I13="ja"),(H13*Be!G$2))+IF(AND($D13=Be!B$3,$C13=Be!A$3,F13="ja",I13="ja"),(H13*Be!G$2))+IF(AND($D13=Be!B$7,$C13=Be!A$3,F13="ja",I13="ja"),(H13*Be!G$2))</f>
        <v>0</v>
      </c>
      <c r="M13" s="30">
        <f>IF(AND($D13=Be!B$2,$C13=Be!A$6,F13="ja"),(E13+6*J13))+IF(AND($D13=Be!B$4,$C13=Be!A$6,F13="ja"),(E13+6*J13))+IF(AND($D13=Be!B$5,$C13=Be!A$6,F13="ja"),(E13+6*J13))+IF(AND($D13=Be!B$2,$C13=Be!A$7),(E13))+IF(AND($D13=Be!B$2,$C13=Be!A$7,F13="ja"),(6*J13))+IF(AND($D13=Be!B$2,$C13=Be!A$4,F13="ja"),(E13+6*J13))+IF(AND($D13=Be!B$4,$C13=Be!A$4,F13="ja"),(E13+6*J13))+IF(AND($D13=Be!B$5,$C13=Be!A$4,F13="ja"),(E13+6*J13))+IF(AND($D13=Be!B$2,$C13=Be!A$2),(E13))+IF(AND($D13=Be!B$4,$C13=Be!A$2),(E13))+IF(AND($D13=Be!B$2,$C13=Be!A$2,F13="ja"),(6*J13+K13))+IF(AND($D13=Be!B$4,$C13=Be!A$2,F13="ja"),(6*J13+K13))+IF(AND($D13=Be!B$2,$C13=Be!A$3,F13="ja"),(6*J13+K13+E13))+IF(AND($D13=Be!B$4,$C13=Be!A$3,F13="ja"),(6*J13+K13+E13))+IF(AND($D13=Be!B$5,$C13=Be!A$3,F13="ja"),(6*J13+K13+E13))+IF(AND($D13=Be!B$5,$C13=Be!A$2),(E13))+IF(AND($D13=Be!B$5,$C13=Be!A$2,F13="ja"),(6*J13+K13))+IF(AND($D13=Be!B$2,$C13=Be!A$2,F13="ja",I13="ja"),(H13*Be!G$2))+IF(AND($D13=Be!B$4,$C13=Be!A$2,F13="ja",I13="ja"),(H13*Be!G$2))+IF(AND($D13=Be!B$2,$C13=Be!A$3,F13="ja",I13="ja"),(H13*Be!G$2))+IF(AND($D13=Be!B$4,$C13=Be!A$3,F13="ja",I13="ja"),(H13*Be!G$2))+IF(AND($D13=Be!B$5,$C13=Be!A$3,F13="ja",I13="ja"),(H13*Be!G$2))+IF(AND($D13=Be!B$5,$C13=Be!A$2,F13="ja",I13="ja"),(H13*Be!G$2))</f>
        <v>0</v>
      </c>
      <c r="N13" s="30">
        <f>IF(AND($D13=Be!B$9,$C13=Be!A$2),(E13))+IF(AND($D13=Be!B$10,$C13=Be!A$2),(E13))+IF(AND($D13=Be!B$11,$C13=Be!A$2),(E13))</f>
        <v>0</v>
      </c>
      <c r="O13" s="10"/>
      <c r="P13" s="11"/>
      <c r="Q13" s="11"/>
      <c r="R13" s="11"/>
    </row>
    <row r="14" spans="1:22" x14ac:dyDescent="0.3">
      <c r="A14" s="3"/>
      <c r="B14" s="3"/>
      <c r="C14" s="3"/>
      <c r="D14" s="3"/>
      <c r="E14" s="4"/>
      <c r="F14" s="5"/>
      <c r="G14" s="6"/>
      <c r="H14" s="6"/>
      <c r="I14" s="6"/>
      <c r="J14" s="6"/>
      <c r="K14" s="6"/>
      <c r="L14" s="29">
        <f>IF(AND($D14=Be!B$6,$C14=Be!A$6,F14="ja"),(Be!C6))+IF(AND($D14=Be!B$7,$C14=Be!A$6,F14="ja"),(Be!C7))+IF(AND($D14=Be!B$6,$C14=Be!A$4,F14="ja"),(Be!C6))+IF(AND($D14=Be!B$7,$C14=Be!A$4,F14="ja"),(Be!C7))+IF(AND($D14=Be!B$6,$C14=Be!A$2),(E14))+IF(AND($D14=Be!B$7,$C14=Be!A$2),(E14))+IF(AND($D14=Be!B$6,$C14=Be!A$2,F14="ja"),(100*G14+K14))+IF(AND($D14=Be!B$7,$C14=Be!A$2,F14="ja"),(100*G14+K14))+IF(AND($D14=Be!B$6,$C14=Be!A$3,F14="ja"),(100*G14+K14+E14))+IF(AND($D14=Be!B$7,$C14=Be!A$3,F14="ja"),(100*G14+K14+E14))+IF(AND($D14=Be!B$8,$C14=Be!A$2),(E14))+IF(AND($D14=Be!B$8,$C14=Be!A$2,F14="ja"),(K14))+IF(AND($D14=Be!B$8,$C14=Be!A$3,F14="ja"),(K14+300+E14))+IF(AND($D14=Be!B$8,$C14=Be!A$5,F14="ja"),(E14))+IF(AND($D14=Be!B$3,$C14=Be!A$6,F14="ja"),(E14+6*J14))+IF(AND($D14=Be!B$3,$C14=Be!A$7),(E14))+IF(AND($D14=Be!B$3,$C14=Be!A$7,F14="ja"),(6*J14))+IF(AND($D14=Be!B$3,$C14=Be!A$4,F14="ja"),(E14+6*J14))+IF(AND($D14=Be!B$3,$C14=Be!A$2),(E14))+IF(AND($D14=Be!B$3,$C14=Be!A$2,F14="ja"),(6*J14+K14))+IF(AND($D14=Be!B$3,$C14=Be!A$3,F14="ja"),(6*J14+K14+E14))+IF(AND($D14=Be!B$6,$C14=Be!A$2,F14="ja",I14="ja"),(H14*Be!G$2))+IF(AND($D14=Be!B$7,$C14=Be!A$2,F14="ja",I14="ja"),(H14*Be!G$2))+IF(AND($D14=Be!B$6,$C14=Be!A$3,F14="ja",I14="ja"),(H14*Be!G$2))+IF(AND($D14=Be!B$8,$C14=Be!A$2,F14="ja",I14="ja"),(H14*Be!G$2))+IF(AND($D14=Be!B$8,$C14=Be!A$3,F14="ja",I14="ja"),(H14*Be!G$2))+IF(AND($D14=Be!B$8,$C14=Be!A$5,F14="ja",I14="ja"),(H14*Be!G$2))+IF(AND($D14=Be!B$3,$C14=Be!A$2,F14="ja",I14="ja"),(H14*Be!G$2))+IF(AND($D14=Be!B$3,$C14=Be!A$3,F14="ja",I14="ja"),(H14*Be!G$2))+IF(AND($D14=Be!B$7,$C14=Be!A$3,F14="ja",I14="ja"),(H14*Be!G$2))</f>
        <v>0</v>
      </c>
      <c r="M14" s="30">
        <f>IF(AND($D14=Be!B$2,$C14=Be!A$6,F14="ja"),(E14+6*J14))+IF(AND($D14=Be!B$4,$C14=Be!A$6,F14="ja"),(E14+6*J14))+IF(AND($D14=Be!B$5,$C14=Be!A$6,F14="ja"),(E14+6*J14))+IF(AND($D14=Be!B$2,$C14=Be!A$7),(E14))+IF(AND($D14=Be!B$2,$C14=Be!A$7,F14="ja"),(6*J14))+IF(AND($D14=Be!B$2,$C14=Be!A$4,F14="ja"),(E14+6*J14))+IF(AND($D14=Be!B$4,$C14=Be!A$4,F14="ja"),(E14+6*J14))+IF(AND($D14=Be!B$5,$C14=Be!A$4,F14="ja"),(E14+6*J14))+IF(AND($D14=Be!B$2,$C14=Be!A$2),(E14))+IF(AND($D14=Be!B$4,$C14=Be!A$2),(E14))+IF(AND($D14=Be!B$2,$C14=Be!A$2,F14="ja"),(6*J14+K14))+IF(AND($D14=Be!B$4,$C14=Be!A$2,F14="ja"),(6*J14+K14))+IF(AND($D14=Be!B$2,$C14=Be!A$3,F14="ja"),(6*J14+K14+E14))+IF(AND($D14=Be!B$4,$C14=Be!A$3,F14="ja"),(6*J14+K14+E14))+IF(AND($D14=Be!B$5,$C14=Be!A$3,F14="ja"),(6*J14+K14+E14))+IF(AND($D14=Be!B$5,$C14=Be!A$2),(E14))+IF(AND($D14=Be!B$5,$C14=Be!A$2,F14="ja"),(6*J14+K14))+IF(AND($D14=Be!B$2,$C14=Be!A$2,F14="ja",I14="ja"),(H14*Be!G$2))+IF(AND($D14=Be!B$4,$C14=Be!A$2,F14="ja",I14="ja"),(H14*Be!G$2))+IF(AND($D14=Be!B$2,$C14=Be!A$3,F14="ja",I14="ja"),(H14*Be!G$2))+IF(AND($D14=Be!B$4,$C14=Be!A$3,F14="ja",I14="ja"),(H14*Be!G$2))+IF(AND($D14=Be!B$5,$C14=Be!A$3,F14="ja",I14="ja"),(H14*Be!G$2))+IF(AND($D14=Be!B$5,$C14=Be!A$2,F14="ja",I14="ja"),(H14*Be!G$2))</f>
        <v>0</v>
      </c>
      <c r="N14" s="30">
        <f>IF(AND($D14=Be!B$9,$C14=Be!A$2),(E14))+IF(AND($D14=Be!B$10,$C14=Be!A$2),(E14))+IF(AND($D14=Be!B$11,$C14=Be!A$2),(E14))</f>
        <v>0</v>
      </c>
      <c r="O14" s="10"/>
      <c r="P14" s="11"/>
      <c r="Q14" s="11"/>
      <c r="R14" s="11"/>
    </row>
    <row r="15" spans="1:22" x14ac:dyDescent="0.3">
      <c r="A15" s="3"/>
      <c r="B15" s="3"/>
      <c r="C15" s="3"/>
      <c r="D15" s="3"/>
      <c r="E15" s="4"/>
      <c r="F15" s="5"/>
      <c r="G15" s="6"/>
      <c r="H15" s="6"/>
      <c r="I15" s="6"/>
      <c r="J15" s="6"/>
      <c r="K15" s="6"/>
      <c r="L15" s="29">
        <f>IF(AND($D15=Be!B$6,$C15=Be!A$6,F15="ja"),(Be!C7))+IF(AND($D15=Be!B$7,$C15=Be!A$6,F15="ja"),(Be!C8))+IF(AND($D15=Be!B$6,$C15=Be!A$4,F15="ja"),(Be!C7))+IF(AND($D15=Be!B$7,$C15=Be!A$4,F15="ja"),(Be!C8))+IF(AND($D15=Be!B$6,$C15=Be!A$2),(E15))+IF(AND($D15=Be!B$7,$C15=Be!A$2),(E15))+IF(AND($D15=Be!B$6,$C15=Be!A$2,F15="ja"),(100*G15+K15))+IF(AND($D15=Be!B$7,$C15=Be!A$2,F15="ja"),(100*G15+K15))+IF(AND($D15=Be!B$6,$C15=Be!A$3,F15="ja"),(100*G15+K15+E15))+IF(AND($D15=Be!B$7,$C15=Be!A$3,F15="ja"),(100*G15+K15+E15))+IF(AND($D15=Be!B$8,$C15=Be!A$2),(E15))+IF(AND($D15=Be!B$8,$C15=Be!A$2,F15="ja"),(K15))+IF(AND($D15=Be!B$8,$C15=Be!A$3,F15="ja"),(K15+300+E15))+IF(AND($D15=Be!B$8,$C15=Be!A$5,F15="ja"),(E15))+IF(AND($D15=Be!B$3,$C15=Be!A$6,F15="ja"),(E15+6*J15))+IF(AND($D15=Be!B$3,$C15=Be!A$7),(E15))+IF(AND($D15=Be!B$3,$C15=Be!A$7,F15="ja"),(6*J15))+IF(AND($D15=Be!B$3,$C15=Be!A$4,F15="ja"),(E15+6*J15))+IF(AND($D15=Be!B$3,$C15=Be!A$2),(E15))+IF(AND($D15=Be!B$3,$C15=Be!A$2,F15="ja"),(6*J15+K15))+IF(AND($D15=Be!B$3,$C15=Be!A$3,F15="ja"),(6*J15+K15+E15))+IF(AND($D15=Be!B$6,$C15=Be!A$2,F15="ja",I15="ja"),(H15*Be!G$2))+IF(AND($D15=Be!B$7,$C15=Be!A$2,F15="ja",I15="ja"),(H15*Be!G$2))+IF(AND($D15=Be!B$6,$C15=Be!A$3,F15="ja",I15="ja"),(H15*Be!G$2))+IF(AND($D15=Be!B$8,$C15=Be!A$2,F15="ja",I15="ja"),(H15*Be!G$2))+IF(AND($D15=Be!B$8,$C15=Be!A$3,F15="ja",I15="ja"),(H15*Be!G$2))+IF(AND($D15=Be!B$8,$C15=Be!A$5,F15="ja",I15="ja"),(H15*Be!G$2))+IF(AND($D15=Be!B$3,$C15=Be!A$2,F15="ja",I15="ja"),(H15*Be!G$2))+IF(AND($D15=Be!B$3,$C15=Be!A$3,F15="ja",I15="ja"),(H15*Be!G$2))+IF(AND($D15=Be!B$7,$C15=Be!A$3,F15="ja",I15="ja"),(H15*Be!G$2))</f>
        <v>0</v>
      </c>
      <c r="M15" s="30">
        <f>IF(AND($D15=Be!B$2,$C15=Be!A$6,F15="ja"),(E15+6*J15))+IF(AND($D15=Be!B$4,$C15=Be!A$6,F15="ja"),(E15+6*J15))+IF(AND($D15=Be!B$5,$C15=Be!A$6,F15="ja"),(E15+6*J15))+IF(AND($D15=Be!B$2,$C15=Be!A$7),(E15))+IF(AND($D15=Be!B$2,$C15=Be!A$7,F15="ja"),(6*J15))+IF(AND($D15=Be!B$2,$C15=Be!A$4,F15="ja"),(E15+6*J15))+IF(AND($D15=Be!B$4,$C15=Be!A$4,F15="ja"),(E15+6*J15))+IF(AND($D15=Be!B$5,$C15=Be!A$4,F15="ja"),(E15+6*J15))+IF(AND($D15=Be!B$2,$C15=Be!A$2),(E15))+IF(AND($D15=Be!B$4,$C15=Be!A$2),(E15))+IF(AND($D15=Be!B$2,$C15=Be!A$2,F15="ja"),(6*J15+K15))+IF(AND($D15=Be!B$4,$C15=Be!A$2,F15="ja"),(6*J15+K15))+IF(AND($D15=Be!B$2,$C15=Be!A$3,F15="ja"),(6*J15+K15+E15))+IF(AND($D15=Be!B$4,$C15=Be!A$3,F15="ja"),(6*J15+K15+E15))+IF(AND($D15=Be!B$5,$C15=Be!A$3,F15="ja"),(6*J15+K15+E15))+IF(AND($D15=Be!B$5,$C15=Be!A$2),(E15))+IF(AND($D15=Be!B$5,$C15=Be!A$2,F15="ja"),(6*J15+K15))+IF(AND($D15=Be!B$2,$C15=Be!A$2,F15="ja",I15="ja"),(H15*Be!G$2))+IF(AND($D15=Be!B$4,$C15=Be!A$2,F15="ja",I15="ja"),(H15*Be!G$2))+IF(AND($D15=Be!B$2,$C15=Be!A$3,F15="ja",I15="ja"),(H15*Be!G$2))+IF(AND($D15=Be!B$4,$C15=Be!A$3,F15="ja",I15="ja"),(H15*Be!G$2))+IF(AND($D15=Be!B$5,$C15=Be!A$3,F15="ja",I15="ja"),(H15*Be!G$2))+IF(AND($D15=Be!B$5,$C15=Be!A$2,F15="ja",I15="ja"),(H15*Be!G$2))</f>
        <v>0</v>
      </c>
      <c r="N15" s="30">
        <f>IF(AND($D15=Be!B$9,$C15=Be!A$2),(E15))+IF(AND($D15=Be!B$10,$C15=Be!A$2),(E15))+IF(AND($D15=Be!B$11,$C15=Be!A$2),(E15))</f>
        <v>0</v>
      </c>
      <c r="O15" s="10"/>
      <c r="P15" s="11"/>
      <c r="Q15" s="11"/>
      <c r="R15" s="11"/>
    </row>
    <row r="16" spans="1:22" x14ac:dyDescent="0.3">
      <c r="A16" s="3"/>
      <c r="B16" s="3"/>
      <c r="C16" s="3"/>
      <c r="D16" s="3"/>
      <c r="E16" s="4"/>
      <c r="F16" s="5"/>
      <c r="G16" s="6"/>
      <c r="H16" s="6"/>
      <c r="I16" s="6"/>
      <c r="J16" s="6"/>
      <c r="K16" s="6"/>
      <c r="L16" s="29">
        <f>IF(AND($D16=Be!B$6,$C16=Be!A$6,F16="ja"),(Be!C8))+IF(AND($D16=Be!B$7,$C16=Be!A$6,F16="ja"),(Be!C9))+IF(AND($D16=Be!B$6,$C16=Be!A$4,F16="ja"),(Be!C8))+IF(AND($D16=Be!B$7,$C16=Be!A$4,F16="ja"),(Be!C9))+IF(AND($D16=Be!B$6,$C16=Be!A$2),(E16))+IF(AND($D16=Be!B$7,$C16=Be!A$2),(E16))+IF(AND($D16=Be!B$6,$C16=Be!A$2,F16="ja"),(100*G16+K16))+IF(AND($D16=Be!B$7,$C16=Be!A$2,F16="ja"),(100*G16+K16))+IF(AND($D16=Be!B$6,$C16=Be!A$3,F16="ja"),(100*G16+K16+E16))+IF(AND($D16=Be!B$7,$C16=Be!A$3,F16="ja"),(100*G16+K16+E16))+IF(AND($D16=Be!B$8,$C16=Be!A$2),(E16))+IF(AND($D16=Be!B$8,$C16=Be!A$2,F16="ja"),(K16))+IF(AND($D16=Be!B$8,$C16=Be!A$3,F16="ja"),(K16+300+E16))+IF(AND($D16=Be!B$8,$C16=Be!A$5,F16="ja"),(E16))+IF(AND($D16=Be!B$3,$C16=Be!A$6,F16="ja"),(E16+6*J16))+IF(AND($D16=Be!B$3,$C16=Be!A$7),(E16))+IF(AND($D16=Be!B$3,$C16=Be!A$7,F16="ja"),(6*J16))+IF(AND($D16=Be!B$3,$C16=Be!A$4,F16="ja"),(E16+6*J16))+IF(AND($D16=Be!B$3,$C16=Be!A$2),(E16))+IF(AND($D16=Be!B$3,$C16=Be!A$2,F16="ja"),(6*J16+K16))+IF(AND($D16=Be!B$3,$C16=Be!A$3,F16="ja"),(6*J16+K16+E16))+IF(AND($D16=Be!B$6,$C16=Be!A$2,F16="ja",I16="ja"),(H16*Be!G$2))+IF(AND($D16=Be!B$7,$C16=Be!A$2,F16="ja",I16="ja"),(H16*Be!G$2))+IF(AND($D16=Be!B$6,$C16=Be!A$3,F16="ja",I16="ja"),(H16*Be!G$2))+IF(AND($D16=Be!B$8,$C16=Be!A$2,F16="ja",I16="ja"),(H16*Be!G$2))+IF(AND($D16=Be!B$8,$C16=Be!A$3,F16="ja",I16="ja"),(H16*Be!G$2))+IF(AND($D16=Be!B$8,$C16=Be!A$5,F16="ja",I16="ja"),(H16*Be!G$2))+IF(AND($D16=Be!B$3,$C16=Be!A$2,F16="ja",I16="ja"),(H16*Be!G$2))+IF(AND($D16=Be!B$3,$C16=Be!A$3,F16="ja",I16="ja"),(H16*Be!G$2))+IF(AND($D16=Be!B$7,$C16=Be!A$3,F16="ja",I16="ja"),(H16*Be!G$2))</f>
        <v>0</v>
      </c>
      <c r="M16" s="30">
        <f>IF(AND($D16=Be!B$2,$C16=Be!A$6,F16="ja"),(E16+6*J16))+IF(AND($D16=Be!B$4,$C16=Be!A$6,F16="ja"),(E16+6*J16))+IF(AND($D16=Be!B$5,$C16=Be!A$6,F16="ja"),(E16+6*J16))+IF(AND($D16=Be!B$2,$C16=Be!A$7),(E16))+IF(AND($D16=Be!B$2,$C16=Be!A$7,F16="ja"),(6*J16))+IF(AND($D16=Be!B$2,$C16=Be!A$4,F16="ja"),(E16+6*J16))+IF(AND($D16=Be!B$4,$C16=Be!A$4,F16="ja"),(E16+6*J16))+IF(AND($D16=Be!B$5,$C16=Be!A$4,F16="ja"),(E16+6*J16))+IF(AND($D16=Be!B$2,$C16=Be!A$2),(E16))+IF(AND($D16=Be!B$4,$C16=Be!A$2),(E16))+IF(AND($D16=Be!B$2,$C16=Be!A$2,F16="ja"),(6*J16+K16))+IF(AND($D16=Be!B$4,$C16=Be!A$2,F16="ja"),(6*J16+K16))+IF(AND($D16=Be!B$2,$C16=Be!A$3,F16="ja"),(6*J16+K16+E16))+IF(AND($D16=Be!B$4,$C16=Be!A$3,F16="ja"),(6*J16+K16+E16))+IF(AND($D16=Be!B$5,$C16=Be!A$3,F16="ja"),(6*J16+K16+E16))+IF(AND($D16=Be!B$5,$C16=Be!A$2),(E16))+IF(AND($D16=Be!B$5,$C16=Be!A$2,F16="ja"),(6*J16+K16))+IF(AND($D16=Be!B$2,$C16=Be!A$2,F16="ja",I16="ja"),(H16*Be!G$2))+IF(AND($D16=Be!B$4,$C16=Be!A$2,F16="ja",I16="ja"),(H16*Be!G$2))+IF(AND($D16=Be!B$2,$C16=Be!A$3,F16="ja",I16="ja"),(H16*Be!G$2))+IF(AND($D16=Be!B$4,$C16=Be!A$3,F16="ja",I16="ja"),(H16*Be!G$2))+IF(AND($D16=Be!B$5,$C16=Be!A$3,F16="ja",I16="ja"),(H16*Be!G$2))+IF(AND($D16=Be!B$5,$C16=Be!A$2,F16="ja",I16="ja"),(H16*Be!G$2))</f>
        <v>0</v>
      </c>
      <c r="N16" s="30">
        <f>IF(AND($D16=Be!B$9,$C16=Be!A$2),(E16))+IF(AND($D16=Be!B$10,$C16=Be!A$2),(E16))+IF(AND($D16=Be!B$11,$C16=Be!A$2),(E16))</f>
        <v>0</v>
      </c>
      <c r="O16" s="10"/>
      <c r="P16" s="11"/>
      <c r="Q16" s="11"/>
      <c r="R16" s="11"/>
    </row>
    <row r="17" spans="1:18" x14ac:dyDescent="0.3">
      <c r="A17" s="3"/>
      <c r="B17" s="3"/>
      <c r="C17" s="3"/>
      <c r="D17" s="3"/>
      <c r="E17" s="4"/>
      <c r="F17" s="5"/>
      <c r="G17" s="6"/>
      <c r="H17" s="6"/>
      <c r="I17" s="6"/>
      <c r="J17" s="6"/>
      <c r="K17" s="6"/>
      <c r="L17" s="29">
        <f>IF(AND($D17=Be!B$6,$C17=Be!A$6,F17="ja"),(Be!C9))+IF(AND($D17=Be!B$7,$C17=Be!A$6,F17="ja"),(Be!C10))+IF(AND($D17=Be!B$6,$C17=Be!A$4,F17="ja"),(Be!C9))+IF(AND($D17=Be!B$7,$C17=Be!A$4,F17="ja"),(Be!C10))+IF(AND($D17=Be!B$6,$C17=Be!A$2),(E17))+IF(AND($D17=Be!B$7,$C17=Be!A$2),(E17))+IF(AND($D17=Be!B$6,$C17=Be!A$2,F17="ja"),(100*G17+K17))+IF(AND($D17=Be!B$7,$C17=Be!A$2,F17="ja"),(100*G17+K17))+IF(AND($D17=Be!B$6,$C17=Be!A$3,F17="ja"),(100*G17+K17+E17))+IF(AND($D17=Be!B$7,$C17=Be!A$3,F17="ja"),(100*G17+K17+E17))+IF(AND($D17=Be!B$8,$C17=Be!A$2),(E17))+IF(AND($D17=Be!B$8,$C17=Be!A$2,F17="ja"),(K17))+IF(AND($D17=Be!B$8,$C17=Be!A$3,F17="ja"),(K17+300+E17))+IF(AND($D17=Be!B$8,$C17=Be!A$5,F17="ja"),(E17))+IF(AND($D17=Be!B$3,$C17=Be!A$6,F17="ja"),(E17+6*J17))+IF(AND($D17=Be!B$3,$C17=Be!A$7),(E17))+IF(AND($D17=Be!B$3,$C17=Be!A$7,F17="ja"),(6*J17))+IF(AND($D17=Be!B$3,$C17=Be!A$4,F17="ja"),(E17+6*J17))+IF(AND($D17=Be!B$3,$C17=Be!A$2),(E17))+IF(AND($D17=Be!B$3,$C17=Be!A$2,F17="ja"),(6*J17+K17))+IF(AND($D17=Be!B$3,$C17=Be!A$3,F17="ja"),(6*J17+K17+E17))+IF(AND($D17=Be!B$6,$C17=Be!A$2,F17="ja",I17="ja"),(H17*Be!G$2))+IF(AND($D17=Be!B$7,$C17=Be!A$2,F17="ja",I17="ja"),(H17*Be!G$2))+IF(AND($D17=Be!B$6,$C17=Be!A$3,F17="ja",I17="ja"),(H17*Be!G$2))+IF(AND($D17=Be!B$8,$C17=Be!A$2,F17="ja",I17="ja"),(H17*Be!G$2))+IF(AND($D17=Be!B$8,$C17=Be!A$3,F17="ja",I17="ja"),(H17*Be!G$2))+IF(AND($D17=Be!B$8,$C17=Be!A$5,F17="ja",I17="ja"),(H17*Be!G$2))+IF(AND($D17=Be!B$3,$C17=Be!A$2,F17="ja",I17="ja"),(H17*Be!G$2))+IF(AND($D17=Be!B$3,$C17=Be!A$3,F17="ja",I17="ja"),(H17*Be!G$2))+IF(AND($D17=Be!B$7,$C17=Be!A$3,F17="ja",I17="ja"),(H17*Be!G$2))</f>
        <v>0</v>
      </c>
      <c r="M17" s="30">
        <f>IF(AND($D17=Be!B$2,$C17=Be!A$6,F17="ja"),(E17+6*J17))+IF(AND($D17=Be!B$4,$C17=Be!A$6,F17="ja"),(E17+6*J17))+IF(AND($D17=Be!B$5,$C17=Be!A$6,F17="ja"),(E17+6*J17))+IF(AND($D17=Be!B$2,$C17=Be!A$7),(E17))+IF(AND($D17=Be!B$2,$C17=Be!A$7,F17="ja"),(6*J17))+IF(AND($D17=Be!B$2,$C17=Be!A$4,F17="ja"),(E17+6*J17))+IF(AND($D17=Be!B$4,$C17=Be!A$4,F17="ja"),(E17+6*J17))+IF(AND($D17=Be!B$5,$C17=Be!A$4,F17="ja"),(E17+6*J17))+IF(AND($D17=Be!B$2,$C17=Be!A$2),(E17))+IF(AND($D17=Be!B$4,$C17=Be!A$2),(E17))+IF(AND($D17=Be!B$2,$C17=Be!A$2,F17="ja"),(6*J17+K17))+IF(AND($D17=Be!B$4,$C17=Be!A$2,F17="ja"),(6*J17+K17))+IF(AND($D17=Be!B$2,$C17=Be!A$3,F17="ja"),(6*J17+K17+E17))+IF(AND($D17=Be!B$4,$C17=Be!A$3,F17="ja"),(6*J17+K17+E17))+IF(AND($D17=Be!B$5,$C17=Be!A$3,F17="ja"),(6*J17+K17+E17))+IF(AND($D17=Be!B$5,$C17=Be!A$2),(E17))+IF(AND($D17=Be!B$5,$C17=Be!A$2,F17="ja"),(6*J17+K17))+IF(AND($D17=Be!B$2,$C17=Be!A$2,F17="ja",I17="ja"),(H17*Be!G$2))+IF(AND($D17=Be!B$4,$C17=Be!A$2,F17="ja",I17="ja"),(H17*Be!G$2))+IF(AND($D17=Be!B$2,$C17=Be!A$3,F17="ja",I17="ja"),(H17*Be!G$2))+IF(AND($D17=Be!B$4,$C17=Be!A$3,F17="ja",I17="ja"),(H17*Be!G$2))+IF(AND($D17=Be!B$5,$C17=Be!A$3,F17="ja",I17="ja"),(H17*Be!G$2))+IF(AND($D17=Be!B$5,$C17=Be!A$2,F17="ja",I17="ja"),(H17*Be!G$2))</f>
        <v>0</v>
      </c>
      <c r="N17" s="30">
        <f>IF(AND($D17=Be!B$9,$C17=Be!A$2),(E17))+IF(AND($D17=Be!B$10,$C17=Be!A$2),(E17))+IF(AND($D17=Be!B$11,$C17=Be!A$2),(E17))</f>
        <v>0</v>
      </c>
      <c r="O17" s="10"/>
      <c r="P17" s="11"/>
      <c r="Q17" s="11"/>
      <c r="R17" s="11"/>
    </row>
    <row r="18" spans="1:18" x14ac:dyDescent="0.3">
      <c r="A18" s="3"/>
      <c r="B18" s="3"/>
      <c r="C18" s="3"/>
      <c r="D18" s="3"/>
      <c r="E18" s="4"/>
      <c r="F18" s="5"/>
      <c r="G18" s="6"/>
      <c r="H18" s="6"/>
      <c r="I18" s="6"/>
      <c r="J18" s="6"/>
      <c r="K18" s="6"/>
      <c r="L18" s="29">
        <f>IF(AND($D18=Be!B$6,$C18=Be!A$6,F18="ja"),(Be!C10))+IF(AND($D18=Be!B$7,$C18=Be!A$6,F18="ja"),(Be!C11))+IF(AND($D18=Be!B$6,$C18=Be!A$4,F18="ja"),(Be!C10))+IF(AND($D18=Be!B$7,$C18=Be!A$4,F18="ja"),(Be!C11))+IF(AND($D18=Be!B$6,$C18=Be!A$2),(E18))+IF(AND($D18=Be!B$7,$C18=Be!A$2),(E18))+IF(AND($D18=Be!B$6,$C18=Be!A$2,F18="ja"),(100*G18+K18))+IF(AND($D18=Be!B$7,$C18=Be!A$2,F18="ja"),(100*G18+K18))+IF(AND($D18=Be!B$6,$C18=Be!A$3,F18="ja"),(100*G18+K18+E18))+IF(AND($D18=Be!B$7,$C18=Be!A$3,F18="ja"),(100*G18+K18+E18))+IF(AND($D18=Be!B$8,$C18=Be!A$2),(E18))+IF(AND($D18=Be!B$8,$C18=Be!A$2,F18="ja"),(K18))+IF(AND($D18=Be!B$8,$C18=Be!A$3,F18="ja"),(K18+300+E18))+IF(AND($D18=Be!B$8,$C18=Be!A$5,F18="ja"),(E18))+IF(AND($D18=Be!B$3,$C18=Be!A$6,F18="ja"),(E18+6*J18))+IF(AND($D18=Be!B$3,$C18=Be!A$7),(E18))+IF(AND($D18=Be!B$3,$C18=Be!A$7,F18="ja"),(6*J18))+IF(AND($D18=Be!B$3,$C18=Be!A$4,F18="ja"),(E18+6*J18))+IF(AND($D18=Be!B$3,$C18=Be!A$2),(E18))+IF(AND($D18=Be!B$3,$C18=Be!A$2,F18="ja"),(6*J18+K18))+IF(AND($D18=Be!B$3,$C18=Be!A$3,F18="ja"),(6*J18+K18+E18))+IF(AND($D18=Be!B$6,$C18=Be!A$2,F18="ja",I18="ja"),(H18*Be!G$2))+IF(AND($D18=Be!B$7,$C18=Be!A$2,F18="ja",I18="ja"),(H18*Be!G$2))+IF(AND($D18=Be!B$6,$C18=Be!A$3,F18="ja",I18="ja"),(H18*Be!G$2))+IF(AND($D18=Be!B$8,$C18=Be!A$2,F18="ja",I18="ja"),(H18*Be!G$2))+IF(AND($D18=Be!B$8,$C18=Be!A$3,F18="ja",I18="ja"),(H18*Be!G$2))+IF(AND($D18=Be!B$8,$C18=Be!A$5,F18="ja",I18="ja"),(H18*Be!G$2))+IF(AND($D18=Be!B$3,$C18=Be!A$2,F18="ja",I18="ja"),(H18*Be!G$2))+IF(AND($D18=Be!B$3,$C18=Be!A$3,F18="ja",I18="ja"),(H18*Be!G$2))+IF(AND($D18=Be!B$7,$C18=Be!A$3,F18="ja",I18="ja"),(H18*Be!G$2))</f>
        <v>0</v>
      </c>
      <c r="M18" s="30">
        <f>IF(AND($D18=Be!B$2,$C18=Be!A$6,F18="ja"),(E18+6*J18))+IF(AND($D18=Be!B$4,$C18=Be!A$6,F18="ja"),(E18+6*J18))+IF(AND($D18=Be!B$5,$C18=Be!A$6,F18="ja"),(E18+6*J18))+IF(AND($D18=Be!B$2,$C18=Be!A$7),(E18))+IF(AND($D18=Be!B$2,$C18=Be!A$7,F18="ja"),(6*J18))+IF(AND($D18=Be!B$2,$C18=Be!A$4,F18="ja"),(E18+6*J18))+IF(AND($D18=Be!B$4,$C18=Be!A$4,F18="ja"),(E18+6*J18))+IF(AND($D18=Be!B$5,$C18=Be!A$4,F18="ja"),(E18+6*J18))+IF(AND($D18=Be!B$2,$C18=Be!A$2),(E18))+IF(AND($D18=Be!B$4,$C18=Be!A$2),(E18))+IF(AND($D18=Be!B$2,$C18=Be!A$2,F18="ja"),(6*J18+K18))+IF(AND($D18=Be!B$4,$C18=Be!A$2,F18="ja"),(6*J18+K18))+IF(AND($D18=Be!B$2,$C18=Be!A$3,F18="ja"),(6*J18+K18+E18))+IF(AND($D18=Be!B$4,$C18=Be!A$3,F18="ja"),(6*J18+K18+E18))+IF(AND($D18=Be!B$5,$C18=Be!A$3,F18="ja"),(6*J18+K18+E18))+IF(AND($D18=Be!B$5,$C18=Be!A$2),(E18))+IF(AND($D18=Be!B$5,$C18=Be!A$2,F18="ja"),(6*J18+K18))+IF(AND($D18=Be!B$2,$C18=Be!A$2,F18="ja",I18="ja"),(H18*Be!G$2))+IF(AND($D18=Be!B$4,$C18=Be!A$2,F18="ja",I18="ja"),(H18*Be!G$2))+IF(AND($D18=Be!B$2,$C18=Be!A$3,F18="ja",I18="ja"),(H18*Be!G$2))+IF(AND($D18=Be!B$4,$C18=Be!A$3,F18="ja",I18="ja"),(H18*Be!G$2))+IF(AND($D18=Be!B$5,$C18=Be!A$3,F18="ja",I18="ja"),(H18*Be!G$2))+IF(AND($D18=Be!B$5,$C18=Be!A$2,F18="ja",I18="ja"),(H18*Be!G$2))</f>
        <v>0</v>
      </c>
      <c r="N18" s="30">
        <f>IF(AND($D18=Be!B$9,$C18=Be!A$2),(E18))+IF(AND($D18=Be!B$10,$C18=Be!A$2),(E18))+IF(AND($D18=Be!B$11,$C18=Be!A$2),(E18))</f>
        <v>0</v>
      </c>
      <c r="O18" s="10"/>
      <c r="P18" s="11"/>
      <c r="Q18" s="11"/>
      <c r="R18" s="11"/>
    </row>
    <row r="19" spans="1:18" x14ac:dyDescent="0.3">
      <c r="A19" s="3"/>
      <c r="B19" s="3"/>
      <c r="C19" s="3"/>
      <c r="D19" s="3"/>
      <c r="E19" s="4"/>
      <c r="F19" s="5"/>
      <c r="G19" s="6"/>
      <c r="H19" s="6"/>
      <c r="I19" s="6"/>
      <c r="J19" s="6"/>
      <c r="K19" s="6"/>
      <c r="L19" s="29">
        <f>IF(AND($D19=Be!B$6,$C19=Be!A$6,F19="ja"),(Be!C11))+IF(AND($D19=Be!B$7,$C19=Be!A$6,F19="ja"),(Be!C12))+IF(AND($D19=Be!B$6,$C19=Be!A$4,F19="ja"),(Be!C11))+IF(AND($D19=Be!B$7,$C19=Be!A$4,F19="ja"),(Be!C12))+IF(AND($D19=Be!B$6,$C19=Be!A$2),(E19))+IF(AND($D19=Be!B$7,$C19=Be!A$2),(E19))+IF(AND($D19=Be!B$6,$C19=Be!A$2,F19="ja"),(100*G19+K19))+IF(AND($D19=Be!B$7,$C19=Be!A$2,F19="ja"),(100*G19+K19))+IF(AND($D19=Be!B$6,$C19=Be!A$3,F19="ja"),(100*G19+K19+E19))+IF(AND($D19=Be!B$7,$C19=Be!A$3,F19="ja"),(100*G19+K19+E19))+IF(AND($D19=Be!B$8,$C19=Be!A$2),(E19))+IF(AND($D19=Be!B$8,$C19=Be!A$2,F19="ja"),(K19))+IF(AND($D19=Be!B$8,$C19=Be!A$3,F19="ja"),(K19+300+E19))+IF(AND($D19=Be!B$8,$C19=Be!A$5,F19="ja"),(E19))+IF(AND($D19=Be!B$3,$C19=Be!A$6,F19="ja"),(E19+6*J19))+IF(AND($D19=Be!B$3,$C19=Be!A$7),(E19))+IF(AND($D19=Be!B$3,$C19=Be!A$7,F19="ja"),(6*J19))+IF(AND($D19=Be!B$3,$C19=Be!A$4,F19="ja"),(E19+6*J19))+IF(AND($D19=Be!B$3,$C19=Be!A$2),(E19))+IF(AND($D19=Be!B$3,$C19=Be!A$2,F19="ja"),(6*J19+K19))+IF(AND($D19=Be!B$3,$C19=Be!A$3,F19="ja"),(6*J19+K19+E19))+IF(AND($D19=Be!B$6,$C19=Be!A$2,F19="ja",I19="ja"),(H19*Be!G$2))+IF(AND($D19=Be!B$7,$C19=Be!A$2,F19="ja",I19="ja"),(H19*Be!G$2))+IF(AND($D19=Be!B$6,$C19=Be!A$3,F19="ja",I19="ja"),(H19*Be!G$2))+IF(AND($D19=Be!B$8,$C19=Be!A$2,F19="ja",I19="ja"),(H19*Be!G$2))+IF(AND($D19=Be!B$8,$C19=Be!A$3,F19="ja",I19="ja"),(H19*Be!G$2))+IF(AND($D19=Be!B$8,$C19=Be!A$5,F19="ja",I19="ja"),(H19*Be!G$2))+IF(AND($D19=Be!B$3,$C19=Be!A$2,F19="ja",I19="ja"),(H19*Be!G$2))+IF(AND($D19=Be!B$3,$C19=Be!A$3,F19="ja",I19="ja"),(H19*Be!G$2))+IF(AND($D19=Be!B$7,$C19=Be!A$3,F19="ja",I19="ja"),(H19*Be!G$2))</f>
        <v>0</v>
      </c>
      <c r="M19" s="30">
        <f>IF(AND($D19=Be!B$2,$C19=Be!A$6,F19="ja"),(E19+6*J19))+IF(AND($D19=Be!B$4,$C19=Be!A$6,F19="ja"),(E19+6*J19))+IF(AND($D19=Be!B$5,$C19=Be!A$6,F19="ja"),(E19+6*J19))+IF(AND($D19=Be!B$2,$C19=Be!A$7),(E19))+IF(AND($D19=Be!B$2,$C19=Be!A$7,F19="ja"),(6*J19))+IF(AND($D19=Be!B$2,$C19=Be!A$4,F19="ja"),(E19+6*J19))+IF(AND($D19=Be!B$4,$C19=Be!A$4,F19="ja"),(E19+6*J19))+IF(AND($D19=Be!B$5,$C19=Be!A$4,F19="ja"),(E19+6*J19))+IF(AND($D19=Be!B$2,$C19=Be!A$2),(E19))+IF(AND($D19=Be!B$4,$C19=Be!A$2),(E19))+IF(AND($D19=Be!B$2,$C19=Be!A$2,F19="ja"),(6*J19+K19))+IF(AND($D19=Be!B$4,$C19=Be!A$2,F19="ja"),(6*J19+K19))+IF(AND($D19=Be!B$2,$C19=Be!A$3,F19="ja"),(6*J19+K19+E19))+IF(AND($D19=Be!B$4,$C19=Be!A$3,F19="ja"),(6*J19+K19+E19))+IF(AND($D19=Be!B$5,$C19=Be!A$3,F19="ja"),(6*J19+K19+E19))+IF(AND($D19=Be!B$5,$C19=Be!A$2),(E19))+IF(AND($D19=Be!B$5,$C19=Be!A$2,F19="ja"),(6*J19+K19))+IF(AND($D19=Be!B$2,$C19=Be!A$2,F19="ja",I19="ja"),(H19*Be!G$2))+IF(AND($D19=Be!B$4,$C19=Be!A$2,F19="ja",I19="ja"),(H19*Be!G$2))+IF(AND($D19=Be!B$2,$C19=Be!A$3,F19="ja",I19="ja"),(H19*Be!G$2))+IF(AND($D19=Be!B$4,$C19=Be!A$3,F19="ja",I19="ja"),(H19*Be!G$2))+IF(AND($D19=Be!B$5,$C19=Be!A$3,F19="ja",I19="ja"),(H19*Be!G$2))+IF(AND($D19=Be!B$5,$C19=Be!A$2,F19="ja",I19="ja"),(H19*Be!G$2))</f>
        <v>0</v>
      </c>
      <c r="N19" s="30">
        <f>IF(AND($D19=Be!B$9,$C19=Be!A$2),(E19))+IF(AND($D19=Be!B$10,$C19=Be!A$2),(E19))+IF(AND($D19=Be!B$11,$C19=Be!A$2),(E19))</f>
        <v>0</v>
      </c>
      <c r="O19" s="10"/>
      <c r="P19" s="11"/>
      <c r="Q19" s="11"/>
      <c r="R19" s="11"/>
    </row>
    <row r="20" spans="1:18" x14ac:dyDescent="0.3">
      <c r="A20" s="3"/>
      <c r="B20" s="3"/>
      <c r="C20" s="3"/>
      <c r="D20" s="3"/>
      <c r="E20" s="4"/>
      <c r="F20" s="5"/>
      <c r="G20" s="6"/>
      <c r="H20" s="6"/>
      <c r="I20" s="6"/>
      <c r="J20" s="6"/>
      <c r="K20" s="6"/>
      <c r="L20" s="29">
        <f>IF(AND($D20=Be!B$6,$C20=Be!A$6,F20="ja"),(Be!C12))+IF(AND($D20=Be!B$7,$C20=Be!A$6,F20="ja"),(Be!C13))+IF(AND($D20=Be!B$6,$C20=Be!A$4,F20="ja"),(Be!C12))+IF(AND($D20=Be!B$7,$C20=Be!A$4,F20="ja"),(Be!C13))+IF(AND($D20=Be!B$6,$C20=Be!A$2),(E20))+IF(AND($D20=Be!B$7,$C20=Be!A$2),(E20))+IF(AND($D20=Be!B$6,$C20=Be!A$2,F20="ja"),(100*G20+K20))+IF(AND($D20=Be!B$7,$C20=Be!A$2,F20="ja"),(100*G20+K20))+IF(AND($D20=Be!B$6,$C20=Be!A$3,F20="ja"),(100*G20+K20+E20))+IF(AND($D20=Be!B$7,$C20=Be!A$3,F20="ja"),(100*G20+K20+E20))+IF(AND($D20=Be!B$8,$C20=Be!A$2),(E20))+IF(AND($D20=Be!B$8,$C20=Be!A$2,F20="ja"),(K20))+IF(AND($D20=Be!B$8,$C20=Be!A$3,F20="ja"),(K20+300+E20))+IF(AND($D20=Be!B$8,$C20=Be!A$5,F20="ja"),(E20))+IF(AND($D20=Be!B$3,$C20=Be!A$6,F20="ja"),(E20+6*J20))+IF(AND($D20=Be!B$3,$C20=Be!A$7),(E20))+IF(AND($D20=Be!B$3,$C20=Be!A$7,F20="ja"),(6*J20))+IF(AND($D20=Be!B$3,$C20=Be!A$4,F20="ja"),(E20+6*J20))+IF(AND($D20=Be!B$3,$C20=Be!A$2),(E20))+IF(AND($D20=Be!B$3,$C20=Be!A$2,F20="ja"),(6*J20+K20))+IF(AND($D20=Be!B$3,$C20=Be!A$3,F20="ja"),(6*J20+K20+E20))+IF(AND($D20=Be!B$6,$C20=Be!A$2,F20="ja",I20="ja"),(H20*Be!G$2))+IF(AND($D20=Be!B$7,$C20=Be!A$2,F20="ja",I20="ja"),(H20*Be!G$2))+IF(AND($D20=Be!B$6,$C20=Be!A$3,F20="ja",I20="ja"),(H20*Be!G$2))+IF(AND($D20=Be!B$8,$C20=Be!A$2,F20="ja",I20="ja"),(H20*Be!G$2))+IF(AND($D20=Be!B$8,$C20=Be!A$3,F20="ja",I20="ja"),(H20*Be!G$2))+IF(AND($D20=Be!B$8,$C20=Be!A$5,F20="ja",I20="ja"),(H20*Be!G$2))+IF(AND($D20=Be!B$3,$C20=Be!A$2,F20="ja",I20="ja"),(H20*Be!G$2))+IF(AND($D20=Be!B$3,$C20=Be!A$3,F20="ja",I20="ja"),(H20*Be!G$2))+IF(AND($D20=Be!B$7,$C20=Be!A$3,F20="ja",I20="ja"),(H20*Be!G$2))</f>
        <v>0</v>
      </c>
      <c r="M20" s="30">
        <f>IF(AND($D20=Be!B$2,$C20=Be!A$6,F20="ja"),(E20+6*J20))+IF(AND($D20=Be!B$4,$C20=Be!A$6,F20="ja"),(E20+6*J20))+IF(AND($D20=Be!B$5,$C20=Be!A$6,F20="ja"),(E20+6*J20))+IF(AND($D20=Be!B$2,$C20=Be!A$7),(E20))+IF(AND($D20=Be!B$2,$C20=Be!A$7,F20="ja"),(6*J20))+IF(AND($D20=Be!B$2,$C20=Be!A$4,F20="ja"),(E20+6*J20))+IF(AND($D20=Be!B$4,$C20=Be!A$4,F20="ja"),(E20+6*J20))+IF(AND($D20=Be!B$5,$C20=Be!A$4,F20="ja"),(E20+6*J20))+IF(AND($D20=Be!B$2,$C20=Be!A$2),(E20))+IF(AND($D20=Be!B$4,$C20=Be!A$2),(E20))+IF(AND($D20=Be!B$2,$C20=Be!A$2,F20="ja"),(6*J20+K20))+IF(AND($D20=Be!B$4,$C20=Be!A$2,F20="ja"),(6*J20+K20))+IF(AND($D20=Be!B$2,$C20=Be!A$3,F20="ja"),(6*J20+K20+E20))+IF(AND($D20=Be!B$4,$C20=Be!A$3,F20="ja"),(6*J20+K20+E20))+IF(AND($D20=Be!B$5,$C20=Be!A$3,F20="ja"),(6*J20+K20+E20))+IF(AND($D20=Be!B$5,$C20=Be!A$2),(E20))+IF(AND($D20=Be!B$5,$C20=Be!A$2,F20="ja"),(6*J20+K20))+IF(AND($D20=Be!B$2,$C20=Be!A$2,F20="ja",I20="ja"),(H20*Be!G$2))+IF(AND($D20=Be!B$4,$C20=Be!A$2,F20="ja",I20="ja"),(H20*Be!G$2))+IF(AND($D20=Be!B$2,$C20=Be!A$3,F20="ja",I20="ja"),(H20*Be!G$2))+IF(AND($D20=Be!B$4,$C20=Be!A$3,F20="ja",I20="ja"),(H20*Be!G$2))+IF(AND($D20=Be!B$5,$C20=Be!A$3,F20="ja",I20="ja"),(H20*Be!G$2))+IF(AND($D20=Be!B$5,$C20=Be!A$2,F20="ja",I20="ja"),(H20*Be!G$2))</f>
        <v>0</v>
      </c>
      <c r="N20" s="30">
        <f>IF(AND($D20=Be!B$9,$C20=Be!A$2),(E20))+IF(AND($D20=Be!B$10,$C20=Be!A$2),(E20))+IF(AND($D20=Be!B$11,$C20=Be!A$2),(E20))</f>
        <v>0</v>
      </c>
      <c r="O20" s="11"/>
      <c r="P20" s="11"/>
      <c r="Q20" s="11"/>
      <c r="R20" s="11"/>
    </row>
    <row r="21" spans="1:18" x14ac:dyDescent="0.3">
      <c r="A21" s="3"/>
      <c r="B21" s="3"/>
      <c r="C21" s="3"/>
      <c r="D21" s="3"/>
      <c r="E21" s="4"/>
      <c r="F21" s="5"/>
      <c r="G21" s="6"/>
      <c r="H21" s="6"/>
      <c r="I21" s="6"/>
      <c r="J21" s="6"/>
      <c r="K21" s="6"/>
      <c r="L21" s="29">
        <f>IF(AND($D21=Be!B$6,$C21=Be!A$6,F21="ja"),(Be!C13))+IF(AND($D21=Be!B$7,$C21=Be!A$6,F21="ja"),(Be!C14))+IF(AND($D21=Be!B$6,$C21=Be!A$4,F21="ja"),(Be!C13))+IF(AND($D21=Be!B$7,$C21=Be!A$4,F21="ja"),(Be!C14))+IF(AND($D21=Be!B$6,$C21=Be!A$2),(E21))+IF(AND($D21=Be!B$7,$C21=Be!A$2),(E21))+IF(AND($D21=Be!B$6,$C21=Be!A$2,F21="ja"),(100*G21+K21))+IF(AND($D21=Be!B$7,$C21=Be!A$2,F21="ja"),(100*G21+K21))+IF(AND($D21=Be!B$6,$C21=Be!A$3,F21="ja"),(100*G21+K21+E21))+IF(AND($D21=Be!B$7,$C21=Be!A$3,F21="ja"),(100*G21+K21+E21))+IF(AND($D21=Be!B$8,$C21=Be!A$2),(E21))+IF(AND($D21=Be!B$8,$C21=Be!A$2,F21="ja"),(K21))+IF(AND($D21=Be!B$8,$C21=Be!A$3,F21="ja"),(K21+300+E21))+IF(AND($D21=Be!B$8,$C21=Be!A$5,F21="ja"),(E21))+IF(AND($D21=Be!B$3,$C21=Be!A$6,F21="ja"),(E21+6*J21))+IF(AND($D21=Be!B$3,$C21=Be!A$7),(E21))+IF(AND($D21=Be!B$3,$C21=Be!A$7,F21="ja"),(6*J21))+IF(AND($D21=Be!B$3,$C21=Be!A$4,F21="ja"),(E21+6*J21))+IF(AND($D21=Be!B$3,$C21=Be!A$2),(E21))+IF(AND($D21=Be!B$3,$C21=Be!A$2,F21="ja"),(6*J21+K21))+IF(AND($D21=Be!B$3,$C21=Be!A$3,F21="ja"),(6*J21+K21+E21))+IF(AND($D21=Be!B$6,$C21=Be!A$2,F21="ja",I21="ja"),(H21*Be!G$2))+IF(AND($D21=Be!B$7,$C21=Be!A$2,F21="ja",I21="ja"),(H21*Be!G$2))+IF(AND($D21=Be!B$6,$C21=Be!A$3,F21="ja",I21="ja"),(H21*Be!G$2))+IF(AND($D21=Be!B$8,$C21=Be!A$2,F21="ja",I21="ja"),(H21*Be!G$2))+IF(AND($D21=Be!B$8,$C21=Be!A$3,F21="ja",I21="ja"),(H21*Be!G$2))+IF(AND($D21=Be!B$8,$C21=Be!A$5,F21="ja",I21="ja"),(H21*Be!G$2))+IF(AND($D21=Be!B$3,$C21=Be!A$2,F21="ja",I21="ja"),(H21*Be!G$2))+IF(AND($D21=Be!B$3,$C21=Be!A$3,F21="ja",I21="ja"),(H21*Be!G$2))+IF(AND($D21=Be!B$7,$C21=Be!A$3,F21="ja",I21="ja"),(H21*Be!G$2))</f>
        <v>0</v>
      </c>
      <c r="M21" s="30">
        <f>IF(AND($D21=Be!B$2,$C21=Be!A$6,F21="ja"),(E21+6*J21))+IF(AND($D21=Be!B$4,$C21=Be!A$6,F21="ja"),(E21+6*J21))+IF(AND($D21=Be!B$5,$C21=Be!A$6,F21="ja"),(E21+6*J21))+IF(AND($D21=Be!B$2,$C21=Be!A$7),(E21))+IF(AND($D21=Be!B$2,$C21=Be!A$7,F21="ja"),(6*J21))+IF(AND($D21=Be!B$2,$C21=Be!A$4,F21="ja"),(E21+6*J21))+IF(AND($D21=Be!B$4,$C21=Be!A$4,F21="ja"),(E21+6*J21))+IF(AND($D21=Be!B$5,$C21=Be!A$4,F21="ja"),(E21+6*J21))+IF(AND($D21=Be!B$2,$C21=Be!A$2),(E21))+IF(AND($D21=Be!B$4,$C21=Be!A$2),(E21))+IF(AND($D21=Be!B$2,$C21=Be!A$2,F21="ja"),(6*J21+K21))+IF(AND($D21=Be!B$4,$C21=Be!A$2,F21="ja"),(6*J21+K21))+IF(AND($D21=Be!B$2,$C21=Be!A$3,F21="ja"),(6*J21+K21+E21))+IF(AND($D21=Be!B$4,$C21=Be!A$3,F21="ja"),(6*J21+K21+E21))+IF(AND($D21=Be!B$5,$C21=Be!A$3,F21="ja"),(6*J21+K21+E21))+IF(AND($D21=Be!B$5,$C21=Be!A$2),(E21))+IF(AND($D21=Be!B$5,$C21=Be!A$2,F21="ja"),(6*J21+K21))+IF(AND($D21=Be!B$2,$C21=Be!A$2,F21="ja",I21="ja"),(H21*Be!G$2))+IF(AND($D21=Be!B$4,$C21=Be!A$2,F21="ja",I21="ja"),(H21*Be!G$2))+IF(AND($D21=Be!B$2,$C21=Be!A$3,F21="ja",I21="ja"),(H21*Be!G$2))+IF(AND($D21=Be!B$4,$C21=Be!A$3,F21="ja",I21="ja"),(H21*Be!G$2))+IF(AND($D21=Be!B$5,$C21=Be!A$3,F21="ja",I21="ja"),(H21*Be!G$2))+IF(AND($D21=Be!B$5,$C21=Be!A$2,F21="ja",I21="ja"),(H21*Be!G$2))</f>
        <v>0</v>
      </c>
      <c r="N21" s="30">
        <f>IF(AND($D21=Be!B$9,$C21=Be!A$2),(E21))+IF(AND($D21=Be!B$10,$C21=Be!A$2),(E21))+IF(AND($D21=Be!B$11,$C21=Be!A$2),(E21))</f>
        <v>0</v>
      </c>
      <c r="O21" s="11"/>
      <c r="P21" s="11"/>
      <c r="Q21" s="11"/>
      <c r="R21" s="11"/>
    </row>
    <row r="22" spans="1:18" x14ac:dyDescent="0.3">
      <c r="A22" s="3"/>
      <c r="B22" s="3"/>
      <c r="C22" s="3"/>
      <c r="D22" s="3"/>
      <c r="E22" s="4"/>
      <c r="F22" s="5"/>
      <c r="G22" s="6"/>
      <c r="H22" s="6"/>
      <c r="I22" s="6"/>
      <c r="J22" s="6"/>
      <c r="K22" s="6"/>
      <c r="L22" s="29">
        <f>IF(AND($D22=Be!B$6,$C22=Be!A$6,F22="ja"),(Be!C14))+IF(AND($D22=Be!B$7,$C22=Be!A$6,F22="ja"),(Be!C15))+IF(AND($D22=Be!B$6,$C22=Be!A$4,F22="ja"),(Be!C14))+IF(AND($D22=Be!B$7,$C22=Be!A$4,F22="ja"),(Be!C15))+IF(AND($D22=Be!B$6,$C22=Be!A$2),(E22))+IF(AND($D22=Be!B$7,$C22=Be!A$2),(E22))+IF(AND($D22=Be!B$6,$C22=Be!A$2,F22="ja"),(100*G22+K22))+IF(AND($D22=Be!B$7,$C22=Be!A$2,F22="ja"),(100*G22+K22))+IF(AND($D22=Be!B$6,$C22=Be!A$3,F22="ja"),(100*G22+K22+E22))+IF(AND($D22=Be!B$7,$C22=Be!A$3,F22="ja"),(100*G22+K22+E22))+IF(AND($D22=Be!B$8,$C22=Be!A$2),(E22))+IF(AND($D22=Be!B$8,$C22=Be!A$2,F22="ja"),(K22))+IF(AND($D22=Be!B$8,$C22=Be!A$3,F22="ja"),(K22+300+E22))+IF(AND($D22=Be!B$8,$C22=Be!A$5,F22="ja"),(E22))+IF(AND($D22=Be!B$3,$C22=Be!A$6,F22="ja"),(E22+6*J22))+IF(AND($D22=Be!B$3,$C22=Be!A$7),(E22))+IF(AND($D22=Be!B$3,$C22=Be!A$7,F22="ja"),(6*J22))+IF(AND($D22=Be!B$3,$C22=Be!A$4,F22="ja"),(E22+6*J22))+IF(AND($D22=Be!B$3,$C22=Be!A$2),(E22))+IF(AND($D22=Be!B$3,$C22=Be!A$2,F22="ja"),(6*J22+K22))+IF(AND($D22=Be!B$3,$C22=Be!A$3,F22="ja"),(6*J22+K22+E22))+IF(AND($D22=Be!B$6,$C22=Be!A$2,F22="ja",I22="ja"),(H22*Be!G$2))+IF(AND($D22=Be!B$7,$C22=Be!A$2,F22="ja",I22="ja"),(H22*Be!G$2))+IF(AND($D22=Be!B$6,$C22=Be!A$3,F22="ja",I22="ja"),(H22*Be!G$2))+IF(AND($D22=Be!B$8,$C22=Be!A$2,F22="ja",I22="ja"),(H22*Be!G$2))+IF(AND($D22=Be!B$8,$C22=Be!A$3,F22="ja",I22="ja"),(H22*Be!G$2))+IF(AND($D22=Be!B$8,$C22=Be!A$5,F22="ja",I22="ja"),(H22*Be!G$2))+IF(AND($D22=Be!B$3,$C22=Be!A$2,F22="ja",I22="ja"),(H22*Be!G$2))+IF(AND($D22=Be!B$3,$C22=Be!A$3,F22="ja",I22="ja"),(H22*Be!G$2))+IF(AND($D22=Be!B$7,$C22=Be!A$3,F22="ja",I22="ja"),(H22*Be!G$2))</f>
        <v>0</v>
      </c>
      <c r="M22" s="30">
        <f>IF(AND($D22=Be!B$2,$C22=Be!A$6,F22="ja"),(E22+6*J22))+IF(AND($D22=Be!B$4,$C22=Be!A$6,F22="ja"),(E22+6*J22))+IF(AND($D22=Be!B$5,$C22=Be!A$6,F22="ja"),(E22+6*J22))+IF(AND($D22=Be!B$2,$C22=Be!A$7),(E22))+IF(AND($D22=Be!B$2,$C22=Be!A$7,F22="ja"),(6*J22))+IF(AND($D22=Be!B$2,$C22=Be!A$4,F22="ja"),(E22+6*J22))+IF(AND($D22=Be!B$4,$C22=Be!A$4,F22="ja"),(E22+6*J22))+IF(AND($D22=Be!B$5,$C22=Be!A$4,F22="ja"),(E22+6*J22))+IF(AND($D22=Be!B$2,$C22=Be!A$2),(E22))+IF(AND($D22=Be!B$4,$C22=Be!A$2),(E22))+IF(AND($D22=Be!B$2,$C22=Be!A$2,F22="ja"),(6*J22+K22))+IF(AND($D22=Be!B$4,$C22=Be!A$2,F22="ja"),(6*J22+K22))+IF(AND($D22=Be!B$2,$C22=Be!A$3,F22="ja"),(6*J22+K22+E22))+IF(AND($D22=Be!B$4,$C22=Be!A$3,F22="ja"),(6*J22+K22+E22))+IF(AND($D22=Be!B$5,$C22=Be!A$3,F22="ja"),(6*J22+K22+E22))+IF(AND($D22=Be!B$5,$C22=Be!A$2),(E22))+IF(AND($D22=Be!B$5,$C22=Be!A$2,F22="ja"),(6*J22+K22))+IF(AND($D22=Be!B$2,$C22=Be!A$2,F22="ja",I22="ja"),(H22*Be!G$2))+IF(AND($D22=Be!B$4,$C22=Be!A$2,F22="ja",I22="ja"),(H22*Be!G$2))+IF(AND($D22=Be!B$2,$C22=Be!A$3,F22="ja",I22="ja"),(H22*Be!G$2))+IF(AND($D22=Be!B$4,$C22=Be!A$3,F22="ja",I22="ja"),(H22*Be!G$2))+IF(AND($D22=Be!B$5,$C22=Be!A$3,F22="ja",I22="ja"),(H22*Be!G$2))+IF(AND($D22=Be!B$5,$C22=Be!A$2,F22="ja",I22="ja"),(H22*Be!G$2))</f>
        <v>0</v>
      </c>
      <c r="N22" s="30">
        <f>IF(AND($D22=Be!B$9,$C22=Be!A$2),(E22))+IF(AND($D22=Be!B$10,$C22=Be!A$2),(E22))+IF(AND($D22=Be!B$11,$C22=Be!A$2),(E22))</f>
        <v>0</v>
      </c>
      <c r="O22" s="11"/>
      <c r="P22" s="11"/>
      <c r="Q22" s="11"/>
      <c r="R22" s="11"/>
    </row>
    <row r="23" spans="1:18" x14ac:dyDescent="0.3">
      <c r="A23" s="3"/>
      <c r="B23" s="3"/>
      <c r="C23" s="3"/>
      <c r="D23" s="3"/>
      <c r="E23" s="4"/>
      <c r="F23" s="5"/>
      <c r="G23" s="6"/>
      <c r="H23" s="6"/>
      <c r="I23" s="6"/>
      <c r="J23" s="6"/>
      <c r="K23" s="6"/>
      <c r="L23" s="29">
        <f>IF(AND($D23=Be!B$6,$C23=Be!A$6,F23="ja"),(Be!C15))+IF(AND($D23=Be!B$7,$C23=Be!A$6,F23="ja"),(Be!C16))+IF(AND($D23=Be!B$6,$C23=Be!A$4,F23="ja"),(Be!C15))+IF(AND($D23=Be!B$7,$C23=Be!A$4,F23="ja"),(Be!C16))+IF(AND($D23=Be!B$6,$C23=Be!A$2),(E23))+IF(AND($D23=Be!B$7,$C23=Be!A$2),(E23))+IF(AND($D23=Be!B$6,$C23=Be!A$2,F23="ja"),(100*G23+K23))+IF(AND($D23=Be!B$7,$C23=Be!A$2,F23="ja"),(100*G23+K23))+IF(AND($D23=Be!B$6,$C23=Be!A$3,F23="ja"),(100*G23+K23+E23))+IF(AND($D23=Be!B$7,$C23=Be!A$3,F23="ja"),(100*G23+K23+E23))+IF(AND($D23=Be!B$8,$C23=Be!A$2),(E23))+IF(AND($D23=Be!B$8,$C23=Be!A$2,F23="ja"),(K23))+IF(AND($D23=Be!B$8,$C23=Be!A$3,F23="ja"),(K23+300+E23))+IF(AND($D23=Be!B$8,$C23=Be!A$5,F23="ja"),(E23))+IF(AND($D23=Be!B$3,$C23=Be!A$6,F23="ja"),(E23+6*J23))+IF(AND($D23=Be!B$3,$C23=Be!A$7),(E23))+IF(AND($D23=Be!B$3,$C23=Be!A$7,F23="ja"),(6*J23))+IF(AND($D23=Be!B$3,$C23=Be!A$4,F23="ja"),(E23+6*J23))+IF(AND($D23=Be!B$3,$C23=Be!A$2),(E23))+IF(AND($D23=Be!B$3,$C23=Be!A$2,F23="ja"),(6*J23+K23))+IF(AND($D23=Be!B$3,$C23=Be!A$3,F23="ja"),(6*J23+K23+E23))+IF(AND($D23=Be!B$6,$C23=Be!A$2,F23="ja",I23="ja"),(H23*Be!G$2))+IF(AND($D23=Be!B$7,$C23=Be!A$2,F23="ja",I23="ja"),(H23*Be!G$2))+IF(AND($D23=Be!B$6,$C23=Be!A$3,F23="ja",I23="ja"),(H23*Be!G$2))+IF(AND($D23=Be!B$8,$C23=Be!A$2,F23="ja",I23="ja"),(H23*Be!G$2))+IF(AND($D23=Be!B$8,$C23=Be!A$3,F23="ja",I23="ja"),(H23*Be!G$2))+IF(AND($D23=Be!B$8,$C23=Be!A$5,F23="ja",I23="ja"),(H23*Be!G$2))+IF(AND($D23=Be!B$3,$C23=Be!A$2,F23="ja",I23="ja"),(H23*Be!G$2))+IF(AND($D23=Be!B$3,$C23=Be!A$3,F23="ja",I23="ja"),(H23*Be!G$2))+IF(AND($D23=Be!B$7,$C23=Be!A$3,F23="ja",I23="ja"),(H23*Be!G$2))</f>
        <v>0</v>
      </c>
      <c r="M23" s="30">
        <f>IF(AND($D23=Be!B$2,$C23=Be!A$6,F23="ja"),(E23+6*J23))+IF(AND($D23=Be!B$4,$C23=Be!A$6,F23="ja"),(E23+6*J23))+IF(AND($D23=Be!B$5,$C23=Be!A$6,F23="ja"),(E23+6*J23))+IF(AND($D23=Be!B$2,$C23=Be!A$7),(E23))+IF(AND($D23=Be!B$2,$C23=Be!A$7,F23="ja"),(6*J23))+IF(AND($D23=Be!B$2,$C23=Be!A$4,F23="ja"),(E23+6*J23))+IF(AND($D23=Be!B$4,$C23=Be!A$4,F23="ja"),(E23+6*J23))+IF(AND($D23=Be!B$5,$C23=Be!A$4,F23="ja"),(E23+6*J23))+IF(AND($D23=Be!B$2,$C23=Be!A$2),(E23))+IF(AND($D23=Be!B$4,$C23=Be!A$2),(E23))+IF(AND($D23=Be!B$2,$C23=Be!A$2,F23="ja"),(6*J23+K23))+IF(AND($D23=Be!B$4,$C23=Be!A$2,F23="ja"),(6*J23+K23))+IF(AND($D23=Be!B$2,$C23=Be!A$3,F23="ja"),(6*J23+K23+E23))+IF(AND($D23=Be!B$4,$C23=Be!A$3,F23="ja"),(6*J23+K23+E23))+IF(AND($D23=Be!B$5,$C23=Be!A$3,F23="ja"),(6*J23+K23+E23))+IF(AND($D23=Be!B$5,$C23=Be!A$2),(E23))+IF(AND($D23=Be!B$5,$C23=Be!A$2,F23="ja"),(6*J23+K23))+IF(AND($D23=Be!B$2,$C23=Be!A$2,F23="ja",I23="ja"),(H23*Be!G$2))+IF(AND($D23=Be!B$4,$C23=Be!A$2,F23="ja",I23="ja"),(H23*Be!G$2))+IF(AND($D23=Be!B$2,$C23=Be!A$3,F23="ja",I23="ja"),(H23*Be!G$2))+IF(AND($D23=Be!B$4,$C23=Be!A$3,F23="ja",I23="ja"),(H23*Be!G$2))+IF(AND($D23=Be!B$5,$C23=Be!A$3,F23="ja",I23="ja"),(H23*Be!G$2))+IF(AND($D23=Be!B$5,$C23=Be!A$2,F23="ja",I23="ja"),(H23*Be!G$2))</f>
        <v>0</v>
      </c>
      <c r="N23" s="30">
        <f>IF(AND($D23=Be!B$9,$C23=Be!A$2),(E23))+IF(AND($D23=Be!B$10,$C23=Be!A$2),(E23))+IF(AND($D23=Be!B$11,$C23=Be!A$2),(E23))</f>
        <v>0</v>
      </c>
      <c r="O23" s="11"/>
      <c r="P23" s="11"/>
      <c r="Q23" s="11"/>
      <c r="R23" s="11"/>
    </row>
    <row r="24" spans="1:18" x14ac:dyDescent="0.3">
      <c r="A24" s="3"/>
      <c r="B24" s="3"/>
      <c r="C24" s="3"/>
      <c r="D24" s="3"/>
      <c r="E24" s="4"/>
      <c r="F24" s="5"/>
      <c r="G24" s="6"/>
      <c r="H24" s="6"/>
      <c r="I24" s="6"/>
      <c r="J24" s="6"/>
      <c r="K24" s="6"/>
      <c r="L24" s="29">
        <f>IF(AND($D24=Be!B$6,$C24=Be!A$6,F24="ja"),(Be!C16))+IF(AND($D24=Be!B$7,$C24=Be!A$6,F24="ja"),(Be!C17))+IF(AND($D24=Be!B$6,$C24=Be!A$4,F24="ja"),(Be!C16))+IF(AND($D24=Be!B$7,$C24=Be!A$4,F24="ja"),(Be!C17))+IF(AND($D24=Be!B$6,$C24=Be!A$2),(E24))+IF(AND($D24=Be!B$7,$C24=Be!A$2),(E24))+IF(AND($D24=Be!B$6,$C24=Be!A$2,F24="ja"),(100*G24+K24))+IF(AND($D24=Be!B$7,$C24=Be!A$2,F24="ja"),(100*G24+K24))+IF(AND($D24=Be!B$6,$C24=Be!A$3,F24="ja"),(100*G24+K24+E24))+IF(AND($D24=Be!B$7,$C24=Be!A$3,F24="ja"),(100*G24+K24+E24))+IF(AND($D24=Be!B$8,$C24=Be!A$2),(E24))+IF(AND($D24=Be!B$8,$C24=Be!A$2,F24="ja"),(K24))+IF(AND($D24=Be!B$8,$C24=Be!A$3,F24="ja"),(K24+300+E24))+IF(AND($D24=Be!B$8,$C24=Be!A$5,F24="ja"),(E24))+IF(AND($D24=Be!B$3,$C24=Be!A$6,F24="ja"),(E24+6*J24))+IF(AND($D24=Be!B$3,$C24=Be!A$7),(E24))+IF(AND($D24=Be!B$3,$C24=Be!A$7,F24="ja"),(6*J24))+IF(AND($D24=Be!B$3,$C24=Be!A$4,F24="ja"),(E24+6*J24))+IF(AND($D24=Be!B$3,$C24=Be!A$2),(E24))+IF(AND($D24=Be!B$3,$C24=Be!A$2,F24="ja"),(6*J24+K24))+IF(AND($D24=Be!B$3,$C24=Be!A$3,F24="ja"),(6*J24+K24+E24))+IF(AND($D24=Be!B$6,$C24=Be!A$2,F24="ja",I24="ja"),(H24*Be!G$2))+IF(AND($D24=Be!B$7,$C24=Be!A$2,F24="ja",I24="ja"),(H24*Be!G$2))+IF(AND($D24=Be!B$6,$C24=Be!A$3,F24="ja",I24="ja"),(H24*Be!G$2))+IF(AND($D24=Be!B$8,$C24=Be!A$2,F24="ja",I24="ja"),(H24*Be!G$2))+IF(AND($D24=Be!B$8,$C24=Be!A$3,F24="ja",I24="ja"),(H24*Be!G$2))+IF(AND($D24=Be!B$8,$C24=Be!A$5,F24="ja",I24="ja"),(H24*Be!G$2))+IF(AND($D24=Be!B$3,$C24=Be!A$2,F24="ja",I24="ja"),(H24*Be!G$2))+IF(AND($D24=Be!B$3,$C24=Be!A$3,F24="ja",I24="ja"),(H24*Be!G$2))+IF(AND($D24=Be!B$7,$C24=Be!A$3,F24="ja",I24="ja"),(H24*Be!G$2))</f>
        <v>0</v>
      </c>
      <c r="M24" s="30">
        <f>IF(AND($D24=Be!B$2,$C24=Be!A$6,F24="ja"),(E24+6*J24))+IF(AND($D24=Be!B$4,$C24=Be!A$6,F24="ja"),(E24+6*J24))+IF(AND($D24=Be!B$5,$C24=Be!A$6,F24="ja"),(E24+6*J24))+IF(AND($D24=Be!B$2,$C24=Be!A$7),(E24))+IF(AND($D24=Be!B$2,$C24=Be!A$7,F24="ja"),(6*J24))+IF(AND($D24=Be!B$2,$C24=Be!A$4,F24="ja"),(E24+6*J24))+IF(AND($D24=Be!B$4,$C24=Be!A$4,F24="ja"),(E24+6*J24))+IF(AND($D24=Be!B$5,$C24=Be!A$4,F24="ja"),(E24+6*J24))+IF(AND($D24=Be!B$2,$C24=Be!A$2),(E24))+IF(AND($D24=Be!B$4,$C24=Be!A$2),(E24))+IF(AND($D24=Be!B$2,$C24=Be!A$2,F24="ja"),(6*J24+K24))+IF(AND($D24=Be!B$4,$C24=Be!A$2,F24="ja"),(6*J24+K24))+IF(AND($D24=Be!B$2,$C24=Be!A$3,F24="ja"),(6*J24+K24+E24))+IF(AND($D24=Be!B$4,$C24=Be!A$3,F24="ja"),(6*J24+K24+E24))+IF(AND($D24=Be!B$5,$C24=Be!A$3,F24="ja"),(6*J24+K24+E24))+IF(AND($D24=Be!B$5,$C24=Be!A$2),(E24))+IF(AND($D24=Be!B$5,$C24=Be!A$2,F24="ja"),(6*J24+K24))+IF(AND($D24=Be!B$2,$C24=Be!A$2,F24="ja",I24="ja"),(H24*Be!G$2))+IF(AND($D24=Be!B$4,$C24=Be!A$2,F24="ja",I24="ja"),(H24*Be!G$2))+IF(AND($D24=Be!B$2,$C24=Be!A$3,F24="ja",I24="ja"),(H24*Be!G$2))+IF(AND($D24=Be!B$4,$C24=Be!A$3,F24="ja",I24="ja"),(H24*Be!G$2))+IF(AND($D24=Be!B$5,$C24=Be!A$3,F24="ja",I24="ja"),(H24*Be!G$2))+IF(AND($D24=Be!B$5,$C24=Be!A$2,F24="ja",I24="ja"),(H24*Be!G$2))</f>
        <v>0</v>
      </c>
      <c r="N24" s="30">
        <f>IF(AND($D24=Be!B$9,$C24=Be!A$2),(E24))+IF(AND($D24=Be!B$10,$C24=Be!A$2),(E24))+IF(AND($D24=Be!B$11,$C24=Be!A$2),(E24))</f>
        <v>0</v>
      </c>
      <c r="O24" s="11"/>
      <c r="P24" s="11"/>
      <c r="Q24" s="11"/>
      <c r="R24" s="11"/>
    </row>
    <row r="25" spans="1:18" x14ac:dyDescent="0.3">
      <c r="A25" s="3"/>
      <c r="B25" s="3"/>
      <c r="C25" s="3"/>
      <c r="D25" s="3"/>
      <c r="E25" s="4"/>
      <c r="F25" s="5"/>
      <c r="G25" s="6"/>
      <c r="H25" s="6"/>
      <c r="I25" s="6"/>
      <c r="J25" s="6"/>
      <c r="K25" s="6"/>
      <c r="L25" s="29">
        <f>IF(AND($D25=Be!B$6,$C25=Be!A$6,F25="ja"),(Be!C17))+IF(AND($D25=Be!B$7,$C25=Be!A$6,F25="ja"),(Be!C18))+IF(AND($D25=Be!B$6,$C25=Be!A$4,F25="ja"),(Be!C17))+IF(AND($D25=Be!B$7,$C25=Be!A$4,F25="ja"),(Be!C18))+IF(AND($D25=Be!B$6,$C25=Be!A$2),(E25))+IF(AND($D25=Be!B$7,$C25=Be!A$2),(E25))+IF(AND($D25=Be!B$6,$C25=Be!A$2,F25="ja"),(100*G25+K25))+IF(AND($D25=Be!B$7,$C25=Be!A$2,F25="ja"),(100*G25+K25))+IF(AND($D25=Be!B$6,$C25=Be!A$3,F25="ja"),(100*G25+K25+E25))+IF(AND($D25=Be!B$7,$C25=Be!A$3,F25="ja"),(100*G25+K25+E25))+IF(AND($D25=Be!B$8,$C25=Be!A$2),(E25))+IF(AND($D25=Be!B$8,$C25=Be!A$2,F25="ja"),(K25))+IF(AND($D25=Be!B$8,$C25=Be!A$3,F25="ja"),(K25+300+E25))+IF(AND($D25=Be!B$8,$C25=Be!A$5,F25="ja"),(E25))+IF(AND($D25=Be!B$3,$C25=Be!A$6,F25="ja"),(E25+6*J25))+IF(AND($D25=Be!B$3,$C25=Be!A$7),(E25))+IF(AND($D25=Be!B$3,$C25=Be!A$7,F25="ja"),(6*J25))+IF(AND($D25=Be!B$3,$C25=Be!A$4,F25="ja"),(E25+6*J25))+IF(AND($D25=Be!B$3,$C25=Be!A$2),(E25))+IF(AND($D25=Be!B$3,$C25=Be!A$2,F25="ja"),(6*J25+K25))+IF(AND($D25=Be!B$3,$C25=Be!A$3,F25="ja"),(6*J25+K25+E25))+IF(AND($D25=Be!B$6,$C25=Be!A$2,F25="ja",I25="ja"),(H25*Be!G$2))+IF(AND($D25=Be!B$7,$C25=Be!A$2,F25="ja",I25="ja"),(H25*Be!G$2))+IF(AND($D25=Be!B$6,$C25=Be!A$3,F25="ja",I25="ja"),(H25*Be!G$2))+IF(AND($D25=Be!B$8,$C25=Be!A$2,F25="ja",I25="ja"),(H25*Be!G$2))+IF(AND($D25=Be!B$8,$C25=Be!A$3,F25="ja",I25="ja"),(H25*Be!G$2))+IF(AND($D25=Be!B$8,$C25=Be!A$5,F25="ja",I25="ja"),(H25*Be!G$2))+IF(AND($D25=Be!B$3,$C25=Be!A$2,F25="ja",I25="ja"),(H25*Be!G$2))+IF(AND($D25=Be!B$3,$C25=Be!A$3,F25="ja",I25="ja"),(H25*Be!G$2))+IF(AND($D25=Be!B$7,$C25=Be!A$3,F25="ja",I25="ja"),(H25*Be!G$2))</f>
        <v>0</v>
      </c>
      <c r="M25" s="30">
        <f>IF(AND($D25=Be!B$2,$C25=Be!A$6,F25="ja"),(E25+6*J25))+IF(AND($D25=Be!B$4,$C25=Be!A$6,F25="ja"),(E25+6*J25))+IF(AND($D25=Be!B$5,$C25=Be!A$6,F25="ja"),(E25+6*J25))+IF(AND($D25=Be!B$2,$C25=Be!A$7),(E25))+IF(AND($D25=Be!B$2,$C25=Be!A$7,F25="ja"),(6*J25))+IF(AND($D25=Be!B$2,$C25=Be!A$4,F25="ja"),(E25+6*J25))+IF(AND($D25=Be!B$4,$C25=Be!A$4,F25="ja"),(E25+6*J25))+IF(AND($D25=Be!B$5,$C25=Be!A$4,F25="ja"),(E25+6*J25))+IF(AND($D25=Be!B$2,$C25=Be!A$2),(E25))+IF(AND($D25=Be!B$4,$C25=Be!A$2),(E25))+IF(AND($D25=Be!B$2,$C25=Be!A$2,F25="ja"),(6*J25+K25))+IF(AND($D25=Be!B$4,$C25=Be!A$2,F25="ja"),(6*J25+K25))+IF(AND($D25=Be!B$2,$C25=Be!A$3,F25="ja"),(6*J25+K25+E25))+IF(AND($D25=Be!B$4,$C25=Be!A$3,F25="ja"),(6*J25+K25+E25))+IF(AND($D25=Be!B$5,$C25=Be!A$3,F25="ja"),(6*J25+K25+E25))+IF(AND($D25=Be!B$5,$C25=Be!A$2),(E25))+IF(AND($D25=Be!B$5,$C25=Be!A$2,F25="ja"),(6*J25+K25))+IF(AND($D25=Be!B$2,$C25=Be!A$2,F25="ja",I25="ja"),(H25*Be!G$2))+IF(AND($D25=Be!B$4,$C25=Be!A$2,F25="ja",I25="ja"),(H25*Be!G$2))+IF(AND($D25=Be!B$2,$C25=Be!A$3,F25="ja",I25="ja"),(H25*Be!G$2))+IF(AND($D25=Be!B$4,$C25=Be!A$3,F25="ja",I25="ja"),(H25*Be!G$2))+IF(AND($D25=Be!B$5,$C25=Be!A$3,F25="ja",I25="ja"),(H25*Be!G$2))+IF(AND($D25=Be!B$5,$C25=Be!A$2,F25="ja",I25="ja"),(H25*Be!G$2))</f>
        <v>0</v>
      </c>
      <c r="N25" s="30">
        <f>IF(AND($D25=Be!B$9,$C25=Be!A$2),(E25))+IF(AND($D25=Be!B$10,$C25=Be!A$2),(E25))+IF(AND($D25=Be!B$11,$C25=Be!A$2),(E25))</f>
        <v>0</v>
      </c>
      <c r="O25" s="11"/>
      <c r="P25" s="11"/>
      <c r="Q25" s="11"/>
      <c r="R25" s="11"/>
    </row>
    <row r="26" spans="1:18" x14ac:dyDescent="0.3">
      <c r="A26" s="3"/>
      <c r="B26" s="3"/>
      <c r="C26" s="3"/>
      <c r="D26" s="3"/>
      <c r="E26" s="4"/>
      <c r="F26" s="5"/>
      <c r="G26" s="6"/>
      <c r="H26" s="6"/>
      <c r="I26" s="6"/>
      <c r="J26" s="6"/>
      <c r="K26" s="6"/>
      <c r="L26" s="29">
        <f>IF(AND($D26=Be!B$6,$C26=Be!A$6,F26="ja"),(Be!C18))+IF(AND($D26=Be!B$7,$C26=Be!A$6,F26="ja"),(Be!C19))+IF(AND($D26=Be!B$6,$C26=Be!A$4,F26="ja"),(Be!C18))+IF(AND($D26=Be!B$7,$C26=Be!A$4,F26="ja"),(Be!C19))+IF(AND($D26=Be!B$6,$C26=Be!A$2),(E26))+IF(AND($D26=Be!B$7,$C26=Be!A$2),(E26))+IF(AND($D26=Be!B$6,$C26=Be!A$2,F26="ja"),(100*G26+K26))+IF(AND($D26=Be!B$7,$C26=Be!A$2,F26="ja"),(100*G26+K26))+IF(AND($D26=Be!B$6,$C26=Be!A$3,F26="ja"),(100*G26+K26+E26))+IF(AND($D26=Be!B$7,$C26=Be!A$3,F26="ja"),(100*G26+K26+E26))+IF(AND($D26=Be!B$8,$C26=Be!A$2),(E26))+IF(AND($D26=Be!B$8,$C26=Be!A$2,F26="ja"),(K26))+IF(AND($D26=Be!B$8,$C26=Be!A$3,F26="ja"),(K26+300+E26))+IF(AND($D26=Be!B$8,$C26=Be!A$5,F26="ja"),(E26))+IF(AND($D26=Be!B$3,$C26=Be!A$6,F26="ja"),(E26+6*J26))+IF(AND($D26=Be!B$3,$C26=Be!A$7),(E26))+IF(AND($D26=Be!B$3,$C26=Be!A$7,F26="ja"),(6*J26))+IF(AND($D26=Be!B$3,$C26=Be!A$4,F26="ja"),(E26+6*J26))+IF(AND($D26=Be!B$3,$C26=Be!A$2),(E26))+IF(AND($D26=Be!B$3,$C26=Be!A$2,F26="ja"),(6*J26+K26))+IF(AND($D26=Be!B$3,$C26=Be!A$3,F26="ja"),(6*J26+K26+E26))+IF(AND($D26=Be!B$6,$C26=Be!A$2,F26="ja",I26="ja"),(H26*Be!G$2))+IF(AND($D26=Be!B$7,$C26=Be!A$2,F26="ja",I26="ja"),(H26*Be!G$2))+IF(AND($D26=Be!B$6,$C26=Be!A$3,F26="ja",I26="ja"),(H26*Be!G$2))+IF(AND($D26=Be!B$8,$C26=Be!A$2,F26="ja",I26="ja"),(H26*Be!G$2))+IF(AND($D26=Be!B$8,$C26=Be!A$3,F26="ja",I26="ja"),(H26*Be!G$2))+IF(AND($D26=Be!B$8,$C26=Be!A$5,F26="ja",I26="ja"),(H26*Be!G$2))+IF(AND($D26=Be!B$3,$C26=Be!A$2,F26="ja",I26="ja"),(H26*Be!G$2))+IF(AND($D26=Be!B$3,$C26=Be!A$3,F26="ja",I26="ja"),(H26*Be!G$2))+IF(AND($D26=Be!B$7,$C26=Be!A$3,F26="ja",I26="ja"),(H26*Be!G$2))</f>
        <v>0</v>
      </c>
      <c r="M26" s="30">
        <f>IF(AND($D26=Be!B$2,$C26=Be!A$6,F26="ja"),(E26+6*J26))+IF(AND($D26=Be!B$4,$C26=Be!A$6,F26="ja"),(E26+6*J26))+IF(AND($D26=Be!B$5,$C26=Be!A$6,F26="ja"),(E26+6*J26))+IF(AND($D26=Be!B$2,$C26=Be!A$7),(E26))+IF(AND($D26=Be!B$2,$C26=Be!A$7,F26="ja"),(6*J26))+IF(AND($D26=Be!B$2,$C26=Be!A$4,F26="ja"),(E26+6*J26))+IF(AND($D26=Be!B$4,$C26=Be!A$4,F26="ja"),(E26+6*J26))+IF(AND($D26=Be!B$5,$C26=Be!A$4,F26="ja"),(E26+6*J26))+IF(AND($D26=Be!B$2,$C26=Be!A$2),(E26))+IF(AND($D26=Be!B$4,$C26=Be!A$2),(E26))+IF(AND($D26=Be!B$2,$C26=Be!A$2,F26="ja"),(6*J26+K26))+IF(AND($D26=Be!B$4,$C26=Be!A$2,F26="ja"),(6*J26+K26))+IF(AND($D26=Be!B$2,$C26=Be!A$3,F26="ja"),(6*J26+K26+E26))+IF(AND($D26=Be!B$4,$C26=Be!A$3,F26="ja"),(6*J26+K26+E26))+IF(AND($D26=Be!B$5,$C26=Be!A$3,F26="ja"),(6*J26+K26+E26))+IF(AND($D26=Be!B$5,$C26=Be!A$2),(E26))+IF(AND($D26=Be!B$5,$C26=Be!A$2,F26="ja"),(6*J26+K26))+IF(AND($D26=Be!B$2,$C26=Be!A$2,F26="ja",I26="ja"),(H26*Be!G$2))+IF(AND($D26=Be!B$4,$C26=Be!A$2,F26="ja",I26="ja"),(H26*Be!G$2))+IF(AND($D26=Be!B$2,$C26=Be!A$3,F26="ja",I26="ja"),(H26*Be!G$2))+IF(AND($D26=Be!B$4,$C26=Be!A$3,F26="ja",I26="ja"),(H26*Be!G$2))+IF(AND($D26=Be!B$5,$C26=Be!A$3,F26="ja",I26="ja"),(H26*Be!G$2))+IF(AND($D26=Be!B$5,$C26=Be!A$2,F26="ja",I26="ja"),(H26*Be!G$2))</f>
        <v>0</v>
      </c>
      <c r="N26" s="30">
        <f>IF(AND($D26=Be!B$9,$C26=Be!A$2),(E26))+IF(AND($D26=Be!B$10,$C26=Be!A$2),(E26))+IF(AND($D26=Be!B$11,$C26=Be!A$2),(E26))</f>
        <v>0</v>
      </c>
      <c r="O26" s="11"/>
      <c r="P26" s="11"/>
      <c r="Q26" s="11"/>
      <c r="R26" s="10"/>
    </row>
    <row r="27" spans="1:18" x14ac:dyDescent="0.3">
      <c r="A27" s="3"/>
      <c r="B27" s="3"/>
      <c r="C27" s="3"/>
      <c r="D27" s="3"/>
      <c r="E27" s="4"/>
      <c r="F27" s="5"/>
      <c r="G27" s="6"/>
      <c r="H27" s="6"/>
      <c r="I27" s="6"/>
      <c r="J27" s="6"/>
      <c r="K27" s="6"/>
      <c r="L27" s="29">
        <f>IF(AND($D27=Be!B$6,$C27=Be!A$6,F27="ja"),(Be!C19))+IF(AND($D27=Be!B$7,$C27=Be!A$6,F27="ja"),(Be!C20))+IF(AND($D27=Be!B$6,$C27=Be!A$4,F27="ja"),(Be!C19))+IF(AND($D27=Be!B$7,$C27=Be!A$4,F27="ja"),(Be!C20))+IF(AND($D27=Be!B$6,$C27=Be!A$2),(E27))+IF(AND($D27=Be!B$7,$C27=Be!A$2),(E27))+IF(AND($D27=Be!B$6,$C27=Be!A$2,F27="ja"),(100*G27+K27))+IF(AND($D27=Be!B$7,$C27=Be!A$2,F27="ja"),(100*G27+K27))+IF(AND($D27=Be!B$6,$C27=Be!A$3,F27="ja"),(100*G27+K27+E27))+IF(AND($D27=Be!B$7,$C27=Be!A$3,F27="ja"),(100*G27+K27+E27))+IF(AND($D27=Be!B$8,$C27=Be!A$2),(E27))+IF(AND($D27=Be!B$8,$C27=Be!A$2,F27="ja"),(K27))+IF(AND($D27=Be!B$8,$C27=Be!A$3,F27="ja"),(K27+300+E27))+IF(AND($D27=Be!B$8,$C27=Be!A$5,F27="ja"),(E27))+IF(AND($D27=Be!B$3,$C27=Be!A$6,F27="ja"),(E27+6*J27))+IF(AND($D27=Be!B$3,$C27=Be!A$7),(E27))+IF(AND($D27=Be!B$3,$C27=Be!A$7,F27="ja"),(6*J27))+IF(AND($D27=Be!B$3,$C27=Be!A$4,F27="ja"),(E27+6*J27))+IF(AND($D27=Be!B$3,$C27=Be!A$2),(E27))+IF(AND($D27=Be!B$3,$C27=Be!A$2,F27="ja"),(6*J27+K27))+IF(AND($D27=Be!B$3,$C27=Be!A$3,F27="ja"),(6*J27+K27+E27))+IF(AND($D27=Be!B$6,$C27=Be!A$2,F27="ja",I27="ja"),(H27*Be!G$2))+IF(AND($D27=Be!B$7,$C27=Be!A$2,F27="ja",I27="ja"),(H27*Be!G$2))+IF(AND($D27=Be!B$6,$C27=Be!A$3,F27="ja",I27="ja"),(H27*Be!G$2))+IF(AND($D27=Be!B$8,$C27=Be!A$2,F27="ja",I27="ja"),(H27*Be!G$2))+IF(AND($D27=Be!B$8,$C27=Be!A$3,F27="ja",I27="ja"),(H27*Be!G$2))+IF(AND($D27=Be!B$8,$C27=Be!A$5,F27="ja",I27="ja"),(H27*Be!G$2))+IF(AND($D27=Be!B$3,$C27=Be!A$2,F27="ja",I27="ja"),(H27*Be!G$2))+IF(AND($D27=Be!B$3,$C27=Be!A$3,F27="ja",I27="ja"),(H27*Be!G$2))+IF(AND($D27=Be!B$7,$C27=Be!A$3,F27="ja",I27="ja"),(H27*Be!G$2))</f>
        <v>0</v>
      </c>
      <c r="M27" s="30">
        <f>IF(AND($D27=Be!B$2,$C27=Be!A$6,F27="ja"),(E27+6*J27))+IF(AND($D27=Be!B$4,$C27=Be!A$6,F27="ja"),(E27+6*J27))+IF(AND($D27=Be!B$5,$C27=Be!A$6,F27="ja"),(E27+6*J27))+IF(AND($D27=Be!B$2,$C27=Be!A$7),(E27))+IF(AND($D27=Be!B$2,$C27=Be!A$7,F27="ja"),(6*J27))+IF(AND($D27=Be!B$2,$C27=Be!A$4,F27="ja"),(E27+6*J27))+IF(AND($D27=Be!B$4,$C27=Be!A$4,F27="ja"),(E27+6*J27))+IF(AND($D27=Be!B$5,$C27=Be!A$4,F27="ja"),(E27+6*J27))+IF(AND($D27=Be!B$2,$C27=Be!A$2),(E27))+IF(AND($D27=Be!B$4,$C27=Be!A$2),(E27))+IF(AND($D27=Be!B$2,$C27=Be!A$2,F27="ja"),(6*J27+K27))+IF(AND($D27=Be!B$4,$C27=Be!A$2,F27="ja"),(6*J27+K27))+IF(AND($D27=Be!B$2,$C27=Be!A$3,F27="ja"),(6*J27+K27+E27))+IF(AND($D27=Be!B$4,$C27=Be!A$3,F27="ja"),(6*J27+K27+E27))+IF(AND($D27=Be!B$5,$C27=Be!A$3,F27="ja"),(6*J27+K27+E27))+IF(AND($D27=Be!B$5,$C27=Be!A$2),(E27))+IF(AND($D27=Be!B$5,$C27=Be!A$2,F27="ja"),(6*J27+K27))+IF(AND($D27=Be!B$2,$C27=Be!A$2,F27="ja",I27="ja"),(H27*Be!G$2))+IF(AND($D27=Be!B$4,$C27=Be!A$2,F27="ja",I27="ja"),(H27*Be!G$2))+IF(AND($D27=Be!B$2,$C27=Be!A$3,F27="ja",I27="ja"),(H27*Be!G$2))+IF(AND($D27=Be!B$4,$C27=Be!A$3,F27="ja",I27="ja"),(H27*Be!G$2))+IF(AND($D27=Be!B$5,$C27=Be!A$3,F27="ja",I27="ja"),(H27*Be!G$2))+IF(AND($D27=Be!B$5,$C27=Be!A$2,F27="ja",I27="ja"),(H27*Be!G$2))</f>
        <v>0</v>
      </c>
      <c r="N27" s="30">
        <f>IF(AND($D27=Be!B$9,$C27=Be!A$2),(E27))+IF(AND($D27=Be!B$10,$C27=Be!A$2),(E27))+IF(AND($D27=Be!B$11,$C27=Be!A$2),(E27))</f>
        <v>0</v>
      </c>
      <c r="O27" s="11"/>
      <c r="P27" s="11"/>
      <c r="Q27" s="11"/>
      <c r="R27" s="11"/>
    </row>
    <row r="28" spans="1:18" x14ac:dyDescent="0.3">
      <c r="A28" s="3"/>
      <c r="B28" s="3"/>
      <c r="C28" s="3"/>
      <c r="D28" s="3"/>
      <c r="E28" s="4"/>
      <c r="F28" s="5"/>
      <c r="G28" s="6"/>
      <c r="H28" s="6"/>
      <c r="I28" s="6"/>
      <c r="J28" s="6"/>
      <c r="K28" s="6"/>
      <c r="L28" s="29">
        <f>IF(AND($D28=Be!B$6,$C28=Be!A$6,F28="ja"),(Be!C20))+IF(AND($D28=Be!B$7,$C28=Be!A$6,F28="ja"),(Be!C21))+IF(AND($D28=Be!B$6,$C28=Be!A$4,F28="ja"),(Be!C20))+IF(AND($D28=Be!B$7,$C28=Be!A$4,F28="ja"),(Be!C21))+IF(AND($D28=Be!B$6,$C28=Be!A$2),(E28))+IF(AND($D28=Be!B$7,$C28=Be!A$2),(E28))+IF(AND($D28=Be!B$6,$C28=Be!A$2,F28="ja"),(100*G28+K28))+IF(AND($D28=Be!B$7,$C28=Be!A$2,F28="ja"),(100*G28+K28))+IF(AND($D28=Be!B$6,$C28=Be!A$3,F28="ja"),(100*G28+K28+E28))+IF(AND($D28=Be!B$7,$C28=Be!A$3,F28="ja"),(100*G28+K28+E28))+IF(AND($D28=Be!B$8,$C28=Be!A$2),(E28))+IF(AND($D28=Be!B$8,$C28=Be!A$2,F28="ja"),(K28))+IF(AND($D28=Be!B$8,$C28=Be!A$3,F28="ja"),(K28+300+E28))+IF(AND($D28=Be!B$8,$C28=Be!A$5,F28="ja"),(E28))+IF(AND($D28=Be!B$3,$C28=Be!A$6,F28="ja"),(E28+6*J28))+IF(AND($D28=Be!B$3,$C28=Be!A$7),(E28))+IF(AND($D28=Be!B$3,$C28=Be!A$7,F28="ja"),(6*J28))+IF(AND($D28=Be!B$3,$C28=Be!A$4,F28="ja"),(E28+6*J28))+IF(AND($D28=Be!B$3,$C28=Be!A$2),(E28))+IF(AND($D28=Be!B$3,$C28=Be!A$2,F28="ja"),(6*J28+K28))+IF(AND($D28=Be!B$3,$C28=Be!A$3,F28="ja"),(6*J28+K28+E28))+IF(AND($D28=Be!B$6,$C28=Be!A$2,F28="ja",I28="ja"),(H28*Be!G$2))+IF(AND($D28=Be!B$7,$C28=Be!A$2,F28="ja",I28="ja"),(H28*Be!G$2))+IF(AND($D28=Be!B$6,$C28=Be!A$3,F28="ja",I28="ja"),(H28*Be!G$2))+IF(AND($D28=Be!B$8,$C28=Be!A$2,F28="ja",I28="ja"),(H28*Be!G$2))+IF(AND($D28=Be!B$8,$C28=Be!A$3,F28="ja",I28="ja"),(H28*Be!G$2))+IF(AND($D28=Be!B$8,$C28=Be!A$5,F28="ja",I28="ja"),(H28*Be!G$2))+IF(AND($D28=Be!B$3,$C28=Be!A$2,F28="ja",I28="ja"),(H28*Be!G$2))+IF(AND($D28=Be!B$3,$C28=Be!A$3,F28="ja",I28="ja"),(H28*Be!G$2))+IF(AND($D28=Be!B$7,$C28=Be!A$3,F28="ja",I28="ja"),(H28*Be!G$2))</f>
        <v>0</v>
      </c>
      <c r="M28" s="30">
        <f>IF(AND($D28=Be!B$2,$C28=Be!A$6,F28="ja"),(E28+6*J28))+IF(AND($D28=Be!B$4,$C28=Be!A$6,F28="ja"),(E28+6*J28))+IF(AND($D28=Be!B$5,$C28=Be!A$6,F28="ja"),(E28+6*J28))+IF(AND($D28=Be!B$2,$C28=Be!A$7),(E28))+IF(AND($D28=Be!B$2,$C28=Be!A$7,F28="ja"),(6*J28))+IF(AND($D28=Be!B$2,$C28=Be!A$4,F28="ja"),(E28+6*J28))+IF(AND($D28=Be!B$4,$C28=Be!A$4,F28="ja"),(E28+6*J28))+IF(AND($D28=Be!B$5,$C28=Be!A$4,F28="ja"),(E28+6*J28))+IF(AND($D28=Be!B$2,$C28=Be!A$2),(E28))+IF(AND($D28=Be!B$4,$C28=Be!A$2),(E28))+IF(AND($D28=Be!B$2,$C28=Be!A$2,F28="ja"),(6*J28+K28))+IF(AND($D28=Be!B$4,$C28=Be!A$2,F28="ja"),(6*J28+K28))+IF(AND($D28=Be!B$2,$C28=Be!A$3,F28="ja"),(6*J28+K28+E28))+IF(AND($D28=Be!B$4,$C28=Be!A$3,F28="ja"),(6*J28+K28+E28))+IF(AND($D28=Be!B$5,$C28=Be!A$3,F28="ja"),(6*J28+K28+E28))+IF(AND($D28=Be!B$5,$C28=Be!A$2),(E28))+IF(AND($D28=Be!B$5,$C28=Be!A$2,F28="ja"),(6*J28+K28))+IF(AND($D28=Be!B$2,$C28=Be!A$2,F28="ja",I28="ja"),(H28*Be!G$2))+IF(AND($D28=Be!B$4,$C28=Be!A$2,F28="ja",I28="ja"),(H28*Be!G$2))+IF(AND($D28=Be!B$2,$C28=Be!A$3,F28="ja",I28="ja"),(H28*Be!G$2))+IF(AND($D28=Be!B$4,$C28=Be!A$3,F28="ja",I28="ja"),(H28*Be!G$2))+IF(AND($D28=Be!B$5,$C28=Be!A$3,F28="ja",I28="ja"),(H28*Be!G$2))+IF(AND($D28=Be!B$5,$C28=Be!A$2,F28="ja",I28="ja"),(H28*Be!G$2))</f>
        <v>0</v>
      </c>
      <c r="N28" s="30">
        <f>IF(AND($D28=Be!B$9,$C28=Be!A$2),(E28))+IF(AND($D28=Be!B$10,$C28=Be!A$2),(E28))+IF(AND($D28=Be!B$11,$C28=Be!A$2),(E28))</f>
        <v>0</v>
      </c>
      <c r="O28" s="11"/>
      <c r="P28" s="11"/>
      <c r="Q28" s="11"/>
      <c r="R28" s="11"/>
    </row>
    <row r="29" spans="1:18" x14ac:dyDescent="0.3">
      <c r="A29" s="3"/>
      <c r="B29" s="3"/>
      <c r="C29" s="3"/>
      <c r="D29" s="3"/>
      <c r="E29" s="4"/>
      <c r="F29" s="5"/>
      <c r="G29" s="6"/>
      <c r="H29" s="6"/>
      <c r="I29" s="6"/>
      <c r="J29" s="6"/>
      <c r="K29" s="6"/>
      <c r="L29" s="29">
        <f>IF(AND($D29=Be!B$6,$C29=Be!A$6,F29="ja"),(Be!C21))+IF(AND($D29=Be!B$7,$C29=Be!A$6,F29="ja"),(Be!C22))+IF(AND($D29=Be!B$6,$C29=Be!A$4,F29="ja"),(Be!C21))+IF(AND($D29=Be!B$7,$C29=Be!A$4,F29="ja"),(Be!C22))+IF(AND($D29=Be!B$6,$C29=Be!A$2),(E29))+IF(AND($D29=Be!B$7,$C29=Be!A$2),(E29))+IF(AND($D29=Be!B$6,$C29=Be!A$2,F29="ja"),(100*G29+K29))+IF(AND($D29=Be!B$7,$C29=Be!A$2,F29="ja"),(100*G29+K29))+IF(AND($D29=Be!B$6,$C29=Be!A$3,F29="ja"),(100*G29+K29+E29))+IF(AND($D29=Be!B$7,$C29=Be!A$3,F29="ja"),(100*G29+K29+E29))+IF(AND($D29=Be!B$8,$C29=Be!A$2),(E29))+IF(AND($D29=Be!B$8,$C29=Be!A$2,F29="ja"),(K29))+IF(AND($D29=Be!B$8,$C29=Be!A$3,F29="ja"),(K29+300+E29))+IF(AND($D29=Be!B$8,$C29=Be!A$5,F29="ja"),(E29))+IF(AND($D29=Be!B$3,$C29=Be!A$6,F29="ja"),(E29+6*J29))+IF(AND($D29=Be!B$3,$C29=Be!A$7),(E29))+IF(AND($D29=Be!B$3,$C29=Be!A$7,F29="ja"),(6*J29))+IF(AND($D29=Be!B$3,$C29=Be!A$4,F29="ja"),(E29+6*J29))+IF(AND($D29=Be!B$3,$C29=Be!A$2),(E29))+IF(AND($D29=Be!B$3,$C29=Be!A$2,F29="ja"),(6*J29+K29))+IF(AND($D29=Be!B$3,$C29=Be!A$3,F29="ja"),(6*J29+K29+E29))+IF(AND($D29=Be!B$6,$C29=Be!A$2,F29="ja",I29="ja"),(H29*Be!G$2))+IF(AND($D29=Be!B$7,$C29=Be!A$2,F29="ja",I29="ja"),(H29*Be!G$2))+IF(AND($D29=Be!B$6,$C29=Be!A$3,F29="ja",I29="ja"),(H29*Be!G$2))+IF(AND($D29=Be!B$8,$C29=Be!A$2,F29="ja",I29="ja"),(H29*Be!G$2))+IF(AND($D29=Be!B$8,$C29=Be!A$3,F29="ja",I29="ja"),(H29*Be!G$2))+IF(AND($D29=Be!B$8,$C29=Be!A$5,F29="ja",I29="ja"),(H29*Be!G$2))+IF(AND($D29=Be!B$3,$C29=Be!A$2,F29="ja",I29="ja"),(H29*Be!G$2))+IF(AND($D29=Be!B$3,$C29=Be!A$3,F29="ja",I29="ja"),(H29*Be!G$2))+IF(AND($D29=Be!B$7,$C29=Be!A$3,F29="ja",I29="ja"),(H29*Be!G$2))</f>
        <v>0</v>
      </c>
      <c r="M29" s="30">
        <f>IF(AND($D29=Be!B$2,$C29=Be!A$6,F29="ja"),(E29+6*J29))+IF(AND($D29=Be!B$4,$C29=Be!A$6,F29="ja"),(E29+6*J29))+IF(AND($D29=Be!B$5,$C29=Be!A$6,F29="ja"),(E29+6*J29))+IF(AND($D29=Be!B$2,$C29=Be!A$7),(E29))+IF(AND($D29=Be!B$2,$C29=Be!A$7,F29="ja"),(6*J29))+IF(AND($D29=Be!B$2,$C29=Be!A$4,F29="ja"),(E29+6*J29))+IF(AND($D29=Be!B$4,$C29=Be!A$4,F29="ja"),(E29+6*J29))+IF(AND($D29=Be!B$5,$C29=Be!A$4,F29="ja"),(E29+6*J29))+IF(AND($D29=Be!B$2,$C29=Be!A$2),(E29))+IF(AND($D29=Be!B$4,$C29=Be!A$2),(E29))+IF(AND($D29=Be!B$2,$C29=Be!A$2,F29="ja"),(6*J29+K29))+IF(AND($D29=Be!B$4,$C29=Be!A$2,F29="ja"),(6*J29+K29))+IF(AND($D29=Be!B$2,$C29=Be!A$3,F29="ja"),(6*J29+K29+E29))+IF(AND($D29=Be!B$4,$C29=Be!A$3,F29="ja"),(6*J29+K29+E29))+IF(AND($D29=Be!B$5,$C29=Be!A$3,F29="ja"),(6*J29+K29+E29))+IF(AND($D29=Be!B$5,$C29=Be!A$2),(E29))+IF(AND($D29=Be!B$5,$C29=Be!A$2,F29="ja"),(6*J29+K29))+IF(AND($D29=Be!B$2,$C29=Be!A$2,F29="ja",I29="ja"),(H29*Be!G$2))+IF(AND($D29=Be!B$4,$C29=Be!A$2,F29="ja",I29="ja"),(H29*Be!G$2))+IF(AND($D29=Be!B$2,$C29=Be!A$3,F29="ja",I29="ja"),(H29*Be!G$2))+IF(AND($D29=Be!B$4,$C29=Be!A$3,F29="ja",I29="ja"),(H29*Be!G$2))+IF(AND($D29=Be!B$5,$C29=Be!A$3,F29="ja",I29="ja"),(H29*Be!G$2))+IF(AND($D29=Be!B$5,$C29=Be!A$2,F29="ja",I29="ja"),(H29*Be!G$2))</f>
        <v>0</v>
      </c>
      <c r="N29" s="30">
        <f>IF(AND($D29=Be!B$9,$C29=Be!A$2),(E29))+IF(AND($D29=Be!B$10,$C29=Be!A$2),(E29))+IF(AND($D29=Be!B$11,$C29=Be!A$2),(E29))</f>
        <v>0</v>
      </c>
      <c r="O29" s="11"/>
      <c r="P29" s="11"/>
      <c r="Q29" s="11"/>
      <c r="R29" s="10"/>
    </row>
    <row r="30" spans="1:18" x14ac:dyDescent="0.3">
      <c r="A30" s="3"/>
      <c r="B30" s="3"/>
      <c r="C30" s="3"/>
      <c r="D30" s="3"/>
      <c r="E30" s="4"/>
      <c r="F30" s="5"/>
      <c r="G30" s="6"/>
      <c r="H30" s="6"/>
      <c r="I30" s="6"/>
      <c r="J30" s="6"/>
      <c r="K30" s="6"/>
      <c r="L30" s="29">
        <f>IF(AND($D30=Be!B$6,$C30=Be!A$6,F30="ja"),(Be!C22))+IF(AND($D30=Be!B$7,$C30=Be!A$6,F30="ja"),(Be!C23))+IF(AND($D30=Be!B$6,$C30=Be!A$4,F30="ja"),(Be!C22))+IF(AND($D30=Be!B$7,$C30=Be!A$4,F30="ja"),(Be!C23))+IF(AND($D30=Be!B$6,$C30=Be!A$2),(E30))+IF(AND($D30=Be!B$7,$C30=Be!A$2),(E30))+IF(AND($D30=Be!B$6,$C30=Be!A$2,F30="ja"),(100*G30+K30))+IF(AND($D30=Be!B$7,$C30=Be!A$2,F30="ja"),(100*G30+K30))+IF(AND($D30=Be!B$6,$C30=Be!A$3,F30="ja"),(100*G30+K30+E30))+IF(AND($D30=Be!B$7,$C30=Be!A$3,F30="ja"),(100*G30+K30+E30))+IF(AND($D30=Be!B$8,$C30=Be!A$2),(E30))+IF(AND($D30=Be!B$8,$C30=Be!A$2,F30="ja"),(K30))+IF(AND($D30=Be!B$8,$C30=Be!A$3,F30="ja"),(K30+300+E30))+IF(AND($D30=Be!B$8,$C30=Be!A$5,F30="ja"),(E30))+IF(AND($D30=Be!B$3,$C30=Be!A$6,F30="ja"),(E30+6*J30))+IF(AND($D30=Be!B$3,$C30=Be!A$7),(E30))+IF(AND($D30=Be!B$3,$C30=Be!A$7,F30="ja"),(6*J30))+IF(AND($D30=Be!B$3,$C30=Be!A$4,F30="ja"),(E30+6*J30))+IF(AND($D30=Be!B$3,$C30=Be!A$2),(E30))+IF(AND($D30=Be!B$3,$C30=Be!A$2,F30="ja"),(6*J30+K30))+IF(AND($D30=Be!B$3,$C30=Be!A$3,F30="ja"),(6*J30+K30+E30))+IF(AND($D30=Be!B$6,$C30=Be!A$2,F30="ja",I30="ja"),(H30*Be!G$2))+IF(AND($D30=Be!B$7,$C30=Be!A$2,F30="ja",I30="ja"),(H30*Be!G$2))+IF(AND($D30=Be!B$6,$C30=Be!A$3,F30="ja",I30="ja"),(H30*Be!G$2))+IF(AND($D30=Be!B$8,$C30=Be!A$2,F30="ja",I30="ja"),(H30*Be!G$2))+IF(AND($D30=Be!B$8,$C30=Be!A$3,F30="ja",I30="ja"),(H30*Be!G$2))+IF(AND($D30=Be!B$8,$C30=Be!A$5,F30="ja",I30="ja"),(H30*Be!G$2))+IF(AND($D30=Be!B$3,$C30=Be!A$2,F30="ja",I30="ja"),(H30*Be!G$2))+IF(AND($D30=Be!B$3,$C30=Be!A$3,F30="ja",I30="ja"),(H30*Be!G$2))+IF(AND($D30=Be!B$7,$C30=Be!A$3,F30="ja",I30="ja"),(H30*Be!G$2))</f>
        <v>0</v>
      </c>
      <c r="M30" s="30">
        <f>IF(AND($D30=Be!B$2,$C30=Be!A$6,F30="ja"),(E30+6*J30))+IF(AND($D30=Be!B$4,$C30=Be!A$6,F30="ja"),(E30+6*J30))+IF(AND($D30=Be!B$5,$C30=Be!A$6,F30="ja"),(E30+6*J30))+IF(AND($D30=Be!B$2,$C30=Be!A$7),(E30))+IF(AND($D30=Be!B$2,$C30=Be!A$7,F30="ja"),(6*J30))+IF(AND($D30=Be!B$2,$C30=Be!A$4,F30="ja"),(E30+6*J30))+IF(AND($D30=Be!B$4,$C30=Be!A$4,F30="ja"),(E30+6*J30))+IF(AND($D30=Be!B$5,$C30=Be!A$4,F30="ja"),(E30+6*J30))+IF(AND($D30=Be!B$2,$C30=Be!A$2),(E30))+IF(AND($D30=Be!B$4,$C30=Be!A$2),(E30))+IF(AND($D30=Be!B$2,$C30=Be!A$2,F30="ja"),(6*J30+K30))+IF(AND($D30=Be!B$4,$C30=Be!A$2,F30="ja"),(6*J30+K30))+IF(AND($D30=Be!B$2,$C30=Be!A$3,F30="ja"),(6*J30+K30+E30))+IF(AND($D30=Be!B$4,$C30=Be!A$3,F30="ja"),(6*J30+K30+E30))+IF(AND($D30=Be!B$5,$C30=Be!A$3,F30="ja"),(6*J30+K30+E30))+IF(AND($D30=Be!B$5,$C30=Be!A$2),(E30))+IF(AND($D30=Be!B$5,$C30=Be!A$2,F30="ja"),(6*J30+K30))+IF(AND($D30=Be!B$2,$C30=Be!A$2,F30="ja",I30="ja"),(H30*Be!G$2))+IF(AND($D30=Be!B$4,$C30=Be!A$2,F30="ja",I30="ja"),(H30*Be!G$2))+IF(AND($D30=Be!B$2,$C30=Be!A$3,F30="ja",I30="ja"),(H30*Be!G$2))+IF(AND($D30=Be!B$4,$C30=Be!A$3,F30="ja",I30="ja"),(H30*Be!G$2))+IF(AND($D30=Be!B$5,$C30=Be!A$3,F30="ja",I30="ja"),(H30*Be!G$2))+IF(AND($D30=Be!B$5,$C30=Be!A$2,F30="ja",I30="ja"),(H30*Be!G$2))</f>
        <v>0</v>
      </c>
      <c r="N30" s="30">
        <f>IF(AND($D30=Be!B$9,$C30=Be!A$2),(E30))+IF(AND($D30=Be!B$10,$C30=Be!A$2),(E30))+IF(AND($D30=Be!B$11,$C30=Be!A$2),(E30))</f>
        <v>0</v>
      </c>
      <c r="O30" s="11"/>
      <c r="P30" s="11"/>
      <c r="Q30" s="11"/>
      <c r="R30" s="10"/>
    </row>
    <row r="31" spans="1:18" x14ac:dyDescent="0.3">
      <c r="A31" s="3"/>
      <c r="B31" s="3"/>
      <c r="C31" s="3"/>
      <c r="D31" s="3"/>
      <c r="E31" s="4"/>
      <c r="F31" s="5"/>
      <c r="G31" s="6"/>
      <c r="H31" s="6"/>
      <c r="I31" s="6"/>
      <c r="J31" s="6"/>
      <c r="K31" s="6"/>
      <c r="L31" s="29">
        <f>IF(AND($D31=Be!B$6,$C31=Be!A$6,F31="ja"),(Be!C23))+IF(AND($D31=Be!B$7,$C31=Be!A$6,F31="ja"),(Be!C24))+IF(AND($D31=Be!B$6,$C31=Be!A$4,F31="ja"),(Be!C23))+IF(AND($D31=Be!B$7,$C31=Be!A$4,F31="ja"),(Be!C24))+IF(AND($D31=Be!B$6,$C31=Be!A$2),(E31))+IF(AND($D31=Be!B$7,$C31=Be!A$2),(E31))+IF(AND($D31=Be!B$6,$C31=Be!A$2,F31="ja"),(100*G31+K31))+IF(AND($D31=Be!B$7,$C31=Be!A$2,F31="ja"),(100*G31+K31))+IF(AND($D31=Be!B$6,$C31=Be!A$3,F31="ja"),(100*G31+K31+E31))+IF(AND($D31=Be!B$7,$C31=Be!A$3,F31="ja"),(100*G31+K31+E31))+IF(AND($D31=Be!B$8,$C31=Be!A$2),(E31))+IF(AND($D31=Be!B$8,$C31=Be!A$2,F31="ja"),(K31))+IF(AND($D31=Be!B$8,$C31=Be!A$3,F31="ja"),(K31+300+E31))+IF(AND($D31=Be!B$8,$C31=Be!A$5,F31="ja"),(E31))+IF(AND($D31=Be!B$3,$C31=Be!A$6,F31="ja"),(E31+6*J31))+IF(AND($D31=Be!B$3,$C31=Be!A$7),(E31))+IF(AND($D31=Be!B$3,$C31=Be!A$7,F31="ja"),(6*J31))+IF(AND($D31=Be!B$3,$C31=Be!A$4,F31="ja"),(E31+6*J31))+IF(AND($D31=Be!B$3,$C31=Be!A$2),(E31))+IF(AND($D31=Be!B$3,$C31=Be!A$2,F31="ja"),(6*J31+K31))+IF(AND($D31=Be!B$3,$C31=Be!A$3,F31="ja"),(6*J31+K31+E31))+IF(AND($D31=Be!B$6,$C31=Be!A$2,F31="ja",I31="ja"),(H31*Be!G$2))+IF(AND($D31=Be!B$7,$C31=Be!A$2,F31="ja",I31="ja"),(H31*Be!G$2))+IF(AND($D31=Be!B$6,$C31=Be!A$3,F31="ja",I31="ja"),(H31*Be!G$2))+IF(AND($D31=Be!B$8,$C31=Be!A$2,F31="ja",I31="ja"),(H31*Be!G$2))+IF(AND($D31=Be!B$8,$C31=Be!A$3,F31="ja",I31="ja"),(H31*Be!G$2))+IF(AND($D31=Be!B$8,$C31=Be!A$5,F31="ja",I31="ja"),(H31*Be!G$2))+IF(AND($D31=Be!B$3,$C31=Be!A$2,F31="ja",I31="ja"),(H31*Be!G$2))+IF(AND($D31=Be!B$3,$C31=Be!A$3,F31="ja",I31="ja"),(H31*Be!G$2))+IF(AND($D31=Be!B$7,$C31=Be!A$3,F31="ja",I31="ja"),(H31*Be!G$2))</f>
        <v>0</v>
      </c>
      <c r="M31" s="30">
        <f>IF(AND($D31=Be!B$2,$C31=Be!A$6,F31="ja"),(E31+6*J31))+IF(AND($D31=Be!B$4,$C31=Be!A$6,F31="ja"),(E31+6*J31))+IF(AND($D31=Be!B$5,$C31=Be!A$6,F31="ja"),(E31+6*J31))+IF(AND($D31=Be!B$2,$C31=Be!A$7),(E31))+IF(AND($D31=Be!B$2,$C31=Be!A$7,F31="ja"),(6*J31))+IF(AND($D31=Be!B$2,$C31=Be!A$4,F31="ja"),(E31+6*J31))+IF(AND($D31=Be!B$4,$C31=Be!A$4,F31="ja"),(E31+6*J31))+IF(AND($D31=Be!B$5,$C31=Be!A$4,F31="ja"),(E31+6*J31))+IF(AND($D31=Be!B$2,$C31=Be!A$2),(E31))+IF(AND($D31=Be!B$4,$C31=Be!A$2),(E31))+IF(AND($D31=Be!B$2,$C31=Be!A$2,F31="ja"),(6*J31+K31))+IF(AND($D31=Be!B$4,$C31=Be!A$2,F31="ja"),(6*J31+K31))+IF(AND($D31=Be!B$2,$C31=Be!A$3,F31="ja"),(6*J31+K31+E31))+IF(AND($D31=Be!B$4,$C31=Be!A$3,F31="ja"),(6*J31+K31+E31))+IF(AND($D31=Be!B$5,$C31=Be!A$3,F31="ja"),(6*J31+K31+E31))+IF(AND($D31=Be!B$5,$C31=Be!A$2),(E31))+IF(AND($D31=Be!B$5,$C31=Be!A$2,F31="ja"),(6*J31+K31))+IF(AND($D31=Be!B$2,$C31=Be!A$2,F31="ja",I31="ja"),(H31*Be!G$2))+IF(AND($D31=Be!B$4,$C31=Be!A$2,F31="ja",I31="ja"),(H31*Be!G$2))+IF(AND($D31=Be!B$2,$C31=Be!A$3,F31="ja",I31="ja"),(H31*Be!G$2))+IF(AND($D31=Be!B$4,$C31=Be!A$3,F31="ja",I31="ja"),(H31*Be!G$2))+IF(AND($D31=Be!B$5,$C31=Be!A$3,F31="ja",I31="ja"),(H31*Be!G$2))+IF(AND($D31=Be!B$5,$C31=Be!A$2,F31="ja",I31="ja"),(H31*Be!G$2))</f>
        <v>0</v>
      </c>
      <c r="N31" s="30">
        <f>IF(AND($D31=Be!B$9,$C31=Be!A$2),(E31))+IF(AND($D31=Be!B$10,$C31=Be!A$2),(E31))+IF(AND($D31=Be!B$11,$C31=Be!A$2),(E31))</f>
        <v>0</v>
      </c>
      <c r="O31" s="11"/>
      <c r="P31" s="11"/>
      <c r="Q31" s="11"/>
      <c r="R31" s="10"/>
    </row>
    <row r="32" spans="1:18" x14ac:dyDescent="0.3">
      <c r="A32" s="3"/>
      <c r="B32" s="3"/>
      <c r="C32" s="3"/>
      <c r="D32" s="3"/>
      <c r="E32" s="4"/>
      <c r="F32" s="5"/>
      <c r="G32" s="6"/>
      <c r="H32" s="6"/>
      <c r="I32" s="6"/>
      <c r="J32" s="6"/>
      <c r="K32" s="6"/>
      <c r="L32" s="29">
        <f>IF(AND($D32=Be!B$6,$C32=Be!A$6,F32="ja"),(Be!C24))+IF(AND($D32=Be!B$7,$C32=Be!A$6,F32="ja"),(Be!C25))+IF(AND($D32=Be!B$6,$C32=Be!A$4,F32="ja"),(Be!C24))+IF(AND($D32=Be!B$7,$C32=Be!A$4,F32="ja"),(Be!C25))+IF(AND($D32=Be!B$6,$C32=Be!A$2),(E32))+IF(AND($D32=Be!B$7,$C32=Be!A$2),(E32))+IF(AND($D32=Be!B$6,$C32=Be!A$2,F32="ja"),(100*G32+K32))+IF(AND($D32=Be!B$7,$C32=Be!A$2,F32="ja"),(100*G32+K32))+IF(AND($D32=Be!B$6,$C32=Be!A$3,F32="ja"),(100*G32+K32+E32))+IF(AND($D32=Be!B$7,$C32=Be!A$3,F32="ja"),(100*G32+K32+E32))+IF(AND($D32=Be!B$8,$C32=Be!A$2),(E32))+IF(AND($D32=Be!B$8,$C32=Be!A$2,F32="ja"),(K32))+IF(AND($D32=Be!B$8,$C32=Be!A$3,F32="ja"),(K32+300+E32))+IF(AND($D32=Be!B$8,$C32=Be!A$5,F32="ja"),(E32))+IF(AND($D32=Be!B$3,$C32=Be!A$6,F32="ja"),(E32+6*J32))+IF(AND($D32=Be!B$3,$C32=Be!A$7),(E32))+IF(AND($D32=Be!B$3,$C32=Be!A$7,F32="ja"),(6*J32))+IF(AND($D32=Be!B$3,$C32=Be!A$4,F32="ja"),(E32+6*J32))+IF(AND($D32=Be!B$3,$C32=Be!A$2),(E32))+IF(AND($D32=Be!B$3,$C32=Be!A$2,F32="ja"),(6*J32+K32))+IF(AND($D32=Be!B$3,$C32=Be!A$3,F32="ja"),(6*J32+K32+E32))+IF(AND($D32=Be!B$6,$C32=Be!A$2,F32="ja",I32="ja"),(H32*Be!G$2))+IF(AND($D32=Be!B$7,$C32=Be!A$2,F32="ja",I32="ja"),(H32*Be!G$2))+IF(AND($D32=Be!B$6,$C32=Be!A$3,F32="ja",I32="ja"),(H32*Be!G$2))+IF(AND($D32=Be!B$8,$C32=Be!A$2,F32="ja",I32="ja"),(H32*Be!G$2))+IF(AND($D32=Be!B$8,$C32=Be!A$3,F32="ja",I32="ja"),(H32*Be!G$2))+IF(AND($D32=Be!B$8,$C32=Be!A$5,F32="ja",I32="ja"),(H32*Be!G$2))+IF(AND($D32=Be!B$3,$C32=Be!A$2,F32="ja",I32="ja"),(H32*Be!G$2))+IF(AND($D32=Be!B$3,$C32=Be!A$3,F32="ja",I32="ja"),(H32*Be!G$2))+IF(AND($D32=Be!B$7,$C32=Be!A$3,F32="ja",I32="ja"),(H32*Be!G$2))</f>
        <v>0</v>
      </c>
      <c r="M32" s="30">
        <f>IF(AND($D32=Be!B$2,$C32=Be!A$6,F32="ja"),(E32+6*J32))+IF(AND($D32=Be!B$4,$C32=Be!A$6,F32="ja"),(E32+6*J32))+IF(AND($D32=Be!B$5,$C32=Be!A$6,F32="ja"),(E32+6*J32))+IF(AND($D32=Be!B$2,$C32=Be!A$7),(E32))+IF(AND($D32=Be!B$2,$C32=Be!A$7,F32="ja"),(6*J32))+IF(AND($D32=Be!B$2,$C32=Be!A$4,F32="ja"),(E32+6*J32))+IF(AND($D32=Be!B$4,$C32=Be!A$4,F32="ja"),(E32+6*J32))+IF(AND($D32=Be!B$5,$C32=Be!A$4,F32="ja"),(E32+6*J32))+IF(AND($D32=Be!B$2,$C32=Be!A$2),(E32))+IF(AND($D32=Be!B$4,$C32=Be!A$2),(E32))+IF(AND($D32=Be!B$2,$C32=Be!A$2,F32="ja"),(6*J32+K32))+IF(AND($D32=Be!B$4,$C32=Be!A$2,F32="ja"),(6*J32+K32))+IF(AND($D32=Be!B$2,$C32=Be!A$3,F32="ja"),(6*J32+K32+E32))+IF(AND($D32=Be!B$4,$C32=Be!A$3,F32="ja"),(6*J32+K32+E32))+IF(AND($D32=Be!B$5,$C32=Be!A$3,F32="ja"),(6*J32+K32+E32))+IF(AND($D32=Be!B$5,$C32=Be!A$2),(E32))+IF(AND($D32=Be!B$5,$C32=Be!A$2,F32="ja"),(6*J32+K32))+IF(AND($D32=Be!B$2,$C32=Be!A$2,F32="ja",I32="ja"),(H32*Be!G$2))+IF(AND($D32=Be!B$4,$C32=Be!A$2,F32="ja",I32="ja"),(H32*Be!G$2))+IF(AND($D32=Be!B$2,$C32=Be!A$3,F32="ja",I32="ja"),(H32*Be!G$2))+IF(AND($D32=Be!B$4,$C32=Be!A$3,F32="ja",I32="ja"),(H32*Be!G$2))+IF(AND($D32=Be!B$5,$C32=Be!A$3,F32="ja",I32="ja"),(H32*Be!G$2))+IF(AND($D32=Be!B$5,$C32=Be!A$2,F32="ja",I32="ja"),(H32*Be!G$2))</f>
        <v>0</v>
      </c>
      <c r="N32" s="30">
        <f>IF(AND($D32=Be!B$9,$C32=Be!A$2),(E32))+IF(AND($D32=Be!B$10,$C32=Be!A$2),(E32))+IF(AND($D32=Be!B$11,$C32=Be!A$2),(E32))</f>
        <v>0</v>
      </c>
      <c r="O32" s="11"/>
      <c r="P32" s="11"/>
      <c r="Q32" s="11"/>
      <c r="R32" s="10"/>
    </row>
    <row r="33" spans="1:18" x14ac:dyDescent="0.3">
      <c r="A33" s="3"/>
      <c r="B33" s="3"/>
      <c r="C33" s="3"/>
      <c r="D33" s="3"/>
      <c r="E33" s="4"/>
      <c r="F33" s="5"/>
      <c r="G33" s="6"/>
      <c r="H33" s="6"/>
      <c r="I33" s="6"/>
      <c r="J33" s="6"/>
      <c r="K33" s="6"/>
      <c r="L33" s="29">
        <f>IF(AND($D33=Be!B$6,$C33=Be!A$6,F33="ja"),(Be!C25))+IF(AND($D33=Be!B$7,$C33=Be!A$6,F33="ja"),(Be!C26))+IF(AND($D33=Be!B$6,$C33=Be!A$4,F33="ja"),(Be!C25))+IF(AND($D33=Be!B$7,$C33=Be!A$4,F33="ja"),(Be!C26))+IF(AND($D33=Be!B$6,$C33=Be!A$2),(E33))+IF(AND($D33=Be!B$7,$C33=Be!A$2),(E33))+IF(AND($D33=Be!B$6,$C33=Be!A$2,F33="ja"),(100*G33+K33))+IF(AND($D33=Be!B$7,$C33=Be!A$2,F33="ja"),(100*G33+K33))+IF(AND($D33=Be!B$6,$C33=Be!A$3,F33="ja"),(100*G33+K33+E33))+IF(AND($D33=Be!B$7,$C33=Be!A$3,F33="ja"),(100*G33+K33+E33))+IF(AND($D33=Be!B$8,$C33=Be!A$2),(E33))+IF(AND($D33=Be!B$8,$C33=Be!A$2,F33="ja"),(K33))+IF(AND($D33=Be!B$8,$C33=Be!A$3,F33="ja"),(K33+300+E33))+IF(AND($D33=Be!B$8,$C33=Be!A$5,F33="ja"),(E33))+IF(AND($D33=Be!B$3,$C33=Be!A$6,F33="ja"),(E33+6*J33))+IF(AND($D33=Be!B$3,$C33=Be!A$7),(E33))+IF(AND($D33=Be!B$3,$C33=Be!A$7,F33="ja"),(6*J33))+IF(AND($D33=Be!B$3,$C33=Be!A$4,F33="ja"),(E33+6*J33))+IF(AND($D33=Be!B$3,$C33=Be!A$2),(E33))+IF(AND($D33=Be!B$3,$C33=Be!A$2,F33="ja"),(6*J33+K33))+IF(AND($D33=Be!B$3,$C33=Be!A$3,F33="ja"),(6*J33+K33+E33))+IF(AND($D33=Be!B$6,$C33=Be!A$2,F33="ja",I33="ja"),(H33*Be!G$2))+IF(AND($D33=Be!B$7,$C33=Be!A$2,F33="ja",I33="ja"),(H33*Be!G$2))+IF(AND($D33=Be!B$6,$C33=Be!A$3,F33="ja",I33="ja"),(H33*Be!G$2))+IF(AND($D33=Be!B$8,$C33=Be!A$2,F33="ja",I33="ja"),(H33*Be!G$2))+IF(AND($D33=Be!B$8,$C33=Be!A$3,F33="ja",I33="ja"),(H33*Be!G$2))+IF(AND($D33=Be!B$8,$C33=Be!A$5,F33="ja",I33="ja"),(H33*Be!G$2))+IF(AND($D33=Be!B$3,$C33=Be!A$2,F33="ja",I33="ja"),(H33*Be!G$2))+IF(AND($D33=Be!B$3,$C33=Be!A$3,F33="ja",I33="ja"),(H33*Be!G$2))+IF(AND($D33=Be!B$7,$C33=Be!A$3,F33="ja",I33="ja"),(H33*Be!G$2))</f>
        <v>0</v>
      </c>
      <c r="M33" s="30">
        <f>IF(AND($D33=Be!B$2,$C33=Be!A$6,F33="ja"),(E33+6*J33))+IF(AND($D33=Be!B$4,$C33=Be!A$6,F33="ja"),(E33+6*J33))+IF(AND($D33=Be!B$5,$C33=Be!A$6,F33="ja"),(E33+6*J33))+IF(AND($D33=Be!B$2,$C33=Be!A$7),(E33))+IF(AND($D33=Be!B$2,$C33=Be!A$7,F33="ja"),(6*J33))+IF(AND($D33=Be!B$2,$C33=Be!A$4,F33="ja"),(E33+6*J33))+IF(AND($D33=Be!B$4,$C33=Be!A$4,F33="ja"),(E33+6*J33))+IF(AND($D33=Be!B$5,$C33=Be!A$4,F33="ja"),(E33+6*J33))+IF(AND($D33=Be!B$2,$C33=Be!A$2),(E33))+IF(AND($D33=Be!B$4,$C33=Be!A$2),(E33))+IF(AND($D33=Be!B$2,$C33=Be!A$2,F33="ja"),(6*J33+K33))+IF(AND($D33=Be!B$4,$C33=Be!A$2,F33="ja"),(6*J33+K33))+IF(AND($D33=Be!B$2,$C33=Be!A$3,F33="ja"),(6*J33+K33+E33))+IF(AND($D33=Be!B$4,$C33=Be!A$3,F33="ja"),(6*J33+K33+E33))+IF(AND($D33=Be!B$5,$C33=Be!A$3,F33="ja"),(6*J33+K33+E33))+IF(AND($D33=Be!B$5,$C33=Be!A$2),(E33))+IF(AND($D33=Be!B$5,$C33=Be!A$2,F33="ja"),(6*J33+K33))+IF(AND($D33=Be!B$2,$C33=Be!A$2,F33="ja",I33="ja"),(H33*Be!G$2))+IF(AND($D33=Be!B$4,$C33=Be!A$2,F33="ja",I33="ja"),(H33*Be!G$2))+IF(AND($D33=Be!B$2,$C33=Be!A$3,F33="ja",I33="ja"),(H33*Be!G$2))+IF(AND($D33=Be!B$4,$C33=Be!A$3,F33="ja",I33="ja"),(H33*Be!G$2))+IF(AND($D33=Be!B$5,$C33=Be!A$3,F33="ja",I33="ja"),(H33*Be!G$2))+IF(AND($D33=Be!B$5,$C33=Be!A$2,F33="ja",I33="ja"),(H33*Be!G$2))</f>
        <v>0</v>
      </c>
      <c r="N33" s="30">
        <f>IF(AND($D33=Be!B$9,$C33=Be!A$2),(E33))+IF(AND($D33=Be!B$10,$C33=Be!A$2),(E33))+IF(AND($D33=Be!B$11,$C33=Be!A$2),(E33))</f>
        <v>0</v>
      </c>
      <c r="O33" s="11"/>
      <c r="P33" s="11"/>
      <c r="Q33" s="11"/>
      <c r="R33" s="10"/>
    </row>
    <row r="34" spans="1:18" x14ac:dyDescent="0.3">
      <c r="A34" s="3"/>
      <c r="B34" s="3"/>
      <c r="C34" s="3"/>
      <c r="D34" s="3"/>
      <c r="E34" s="4"/>
      <c r="F34" s="5"/>
      <c r="G34" s="6"/>
      <c r="H34" s="6"/>
      <c r="I34" s="6"/>
      <c r="J34" s="6"/>
      <c r="K34" s="6"/>
      <c r="L34" s="29">
        <f>IF(AND($D34=Be!B$6,$C34=Be!A$6,F34="ja"),(Be!C26))+IF(AND($D34=Be!B$7,$C34=Be!A$6,F34="ja"),(Be!C27))+IF(AND($D34=Be!B$6,$C34=Be!A$4,F34="ja"),(Be!C26))+IF(AND($D34=Be!B$7,$C34=Be!A$4,F34="ja"),(Be!C27))+IF(AND($D34=Be!B$6,$C34=Be!A$2),(E34))+IF(AND($D34=Be!B$7,$C34=Be!A$2),(E34))+IF(AND($D34=Be!B$6,$C34=Be!A$2,F34="ja"),(100*G34+K34))+IF(AND($D34=Be!B$7,$C34=Be!A$2,F34="ja"),(100*G34+K34))+IF(AND($D34=Be!B$6,$C34=Be!A$3,F34="ja"),(100*G34+K34+E34))+IF(AND($D34=Be!B$7,$C34=Be!A$3,F34="ja"),(100*G34+K34+E34))+IF(AND($D34=Be!B$8,$C34=Be!A$2),(E34))+IF(AND($D34=Be!B$8,$C34=Be!A$2,F34="ja"),(K34))+IF(AND($D34=Be!B$8,$C34=Be!A$3,F34="ja"),(K34+300+E34))+IF(AND($D34=Be!B$8,$C34=Be!A$5,F34="ja"),(E34))+IF(AND($D34=Be!B$3,$C34=Be!A$6,F34="ja"),(E34+6*J34))+IF(AND($D34=Be!B$3,$C34=Be!A$7),(E34))+IF(AND($D34=Be!B$3,$C34=Be!A$7,F34="ja"),(6*J34))+IF(AND($D34=Be!B$3,$C34=Be!A$4,F34="ja"),(E34+6*J34))+IF(AND($D34=Be!B$3,$C34=Be!A$2),(E34))+IF(AND($D34=Be!B$3,$C34=Be!A$2,F34="ja"),(6*J34+K34))+IF(AND($D34=Be!B$3,$C34=Be!A$3,F34="ja"),(6*J34+K34+E34))+IF(AND($D34=Be!B$6,$C34=Be!A$2,F34="ja",I34="ja"),(H34*Be!G$2))+IF(AND($D34=Be!B$7,$C34=Be!A$2,F34="ja",I34="ja"),(H34*Be!G$2))+IF(AND($D34=Be!B$6,$C34=Be!A$3,F34="ja",I34="ja"),(H34*Be!G$2))+IF(AND($D34=Be!B$8,$C34=Be!A$2,F34="ja",I34="ja"),(H34*Be!G$2))+IF(AND($D34=Be!B$8,$C34=Be!A$3,F34="ja",I34="ja"),(H34*Be!G$2))+IF(AND($D34=Be!B$8,$C34=Be!A$5,F34="ja",I34="ja"),(H34*Be!G$2))+IF(AND($D34=Be!B$3,$C34=Be!A$2,F34="ja",I34="ja"),(H34*Be!G$2))+IF(AND($D34=Be!B$3,$C34=Be!A$3,F34="ja",I34="ja"),(H34*Be!G$2))+IF(AND($D34=Be!B$7,$C34=Be!A$3,F34="ja",I34="ja"),(H34*Be!G$2))</f>
        <v>0</v>
      </c>
      <c r="M34" s="30">
        <f>IF(AND($D34=Be!B$2,$C34=Be!A$6,F34="ja"),(E34+6*J34))+IF(AND($D34=Be!B$4,$C34=Be!A$6,F34="ja"),(E34+6*J34))+IF(AND($D34=Be!B$5,$C34=Be!A$6,F34="ja"),(E34+6*J34))+IF(AND($D34=Be!B$2,$C34=Be!A$7),(E34))+IF(AND($D34=Be!B$2,$C34=Be!A$7,F34="ja"),(6*J34))+IF(AND($D34=Be!B$2,$C34=Be!A$4,F34="ja"),(E34+6*J34))+IF(AND($D34=Be!B$4,$C34=Be!A$4,F34="ja"),(E34+6*J34))+IF(AND($D34=Be!B$5,$C34=Be!A$4,F34="ja"),(E34+6*J34))+IF(AND($D34=Be!B$2,$C34=Be!A$2),(E34))+IF(AND($D34=Be!B$4,$C34=Be!A$2),(E34))+IF(AND($D34=Be!B$2,$C34=Be!A$2,F34="ja"),(6*J34+K34))+IF(AND($D34=Be!B$4,$C34=Be!A$2,F34="ja"),(6*J34+K34))+IF(AND($D34=Be!B$2,$C34=Be!A$3,F34="ja"),(6*J34+K34+E34))+IF(AND($D34=Be!B$4,$C34=Be!A$3,F34="ja"),(6*J34+K34+E34))+IF(AND($D34=Be!B$5,$C34=Be!A$3,F34="ja"),(6*J34+K34+E34))+IF(AND($D34=Be!B$5,$C34=Be!A$2),(E34))+IF(AND($D34=Be!B$5,$C34=Be!A$2,F34="ja"),(6*J34+K34))+IF(AND($D34=Be!B$2,$C34=Be!A$2,F34="ja",I34="ja"),(H34*Be!G$2))+IF(AND($D34=Be!B$4,$C34=Be!A$2,F34="ja",I34="ja"),(H34*Be!G$2))+IF(AND($D34=Be!B$2,$C34=Be!A$3,F34="ja",I34="ja"),(H34*Be!G$2))+IF(AND($D34=Be!B$4,$C34=Be!A$3,F34="ja",I34="ja"),(H34*Be!G$2))+IF(AND($D34=Be!B$5,$C34=Be!A$3,F34="ja",I34="ja"),(H34*Be!G$2))+IF(AND($D34=Be!B$5,$C34=Be!A$2,F34="ja",I34="ja"),(H34*Be!G$2))</f>
        <v>0</v>
      </c>
      <c r="N34" s="30">
        <f>IF(AND($D34=Be!B$9,$C34=Be!A$2),(E34))+IF(AND($D34=Be!B$10,$C34=Be!A$2),(E34))+IF(AND($D34=Be!B$11,$C34=Be!A$2),(E34))</f>
        <v>0</v>
      </c>
      <c r="O34" s="10"/>
      <c r="P34" s="11"/>
      <c r="Q34" s="11"/>
      <c r="R34" s="10"/>
    </row>
    <row r="35" spans="1:18" x14ac:dyDescent="0.3">
      <c r="A35" s="3"/>
      <c r="B35" s="3"/>
      <c r="C35" s="3"/>
      <c r="D35" s="3"/>
      <c r="E35" s="4"/>
      <c r="F35" s="5"/>
      <c r="G35" s="6"/>
      <c r="H35" s="6"/>
      <c r="I35" s="6"/>
      <c r="J35" s="6"/>
      <c r="K35" s="6"/>
      <c r="L35" s="29">
        <f>IF(AND($D35=Be!B$6,$C35=Be!A$6,F35="ja"),(Be!C27))+IF(AND($D35=Be!B$7,$C35=Be!A$6,F35="ja"),(Be!C28))+IF(AND($D35=Be!B$6,$C35=Be!A$4,F35="ja"),(Be!C27))+IF(AND($D35=Be!B$7,$C35=Be!A$4,F35="ja"),(Be!C28))+IF(AND($D35=Be!B$6,$C35=Be!A$2),(E35))+IF(AND($D35=Be!B$7,$C35=Be!A$2),(E35))+IF(AND($D35=Be!B$6,$C35=Be!A$2,F35="ja"),(100*G35+K35))+IF(AND($D35=Be!B$7,$C35=Be!A$2,F35="ja"),(100*G35+K35))+IF(AND($D35=Be!B$6,$C35=Be!A$3,F35="ja"),(100*G35+K35+E35))+IF(AND($D35=Be!B$7,$C35=Be!A$3,F35="ja"),(100*G35+K35+E35))+IF(AND($D35=Be!B$8,$C35=Be!A$2),(E35))+IF(AND($D35=Be!B$8,$C35=Be!A$2,F35="ja"),(K35))+IF(AND($D35=Be!B$8,$C35=Be!A$3,F35="ja"),(K35+300+E35))+IF(AND($D35=Be!B$8,$C35=Be!A$5,F35="ja"),(E35))+IF(AND($D35=Be!B$3,$C35=Be!A$6,F35="ja"),(E35+6*J35))+IF(AND($D35=Be!B$3,$C35=Be!A$7),(E35))+IF(AND($D35=Be!B$3,$C35=Be!A$7,F35="ja"),(6*J35))+IF(AND($D35=Be!B$3,$C35=Be!A$4,F35="ja"),(E35+6*J35))+IF(AND($D35=Be!B$3,$C35=Be!A$2),(E35))+IF(AND($D35=Be!B$3,$C35=Be!A$2,F35="ja"),(6*J35+K35))+IF(AND($D35=Be!B$3,$C35=Be!A$3,F35="ja"),(6*J35+K35+E35))+IF(AND($D35=Be!B$6,$C35=Be!A$2,F35="ja",I35="ja"),(H35*Be!G$2))+IF(AND($D35=Be!B$7,$C35=Be!A$2,F35="ja",I35="ja"),(H35*Be!G$2))+IF(AND($D35=Be!B$6,$C35=Be!A$3,F35="ja",I35="ja"),(H35*Be!G$2))+IF(AND($D35=Be!B$8,$C35=Be!A$2,F35="ja",I35="ja"),(H35*Be!G$2))+IF(AND($D35=Be!B$8,$C35=Be!A$3,F35="ja",I35="ja"),(H35*Be!G$2))+IF(AND($D35=Be!B$8,$C35=Be!A$5,F35="ja",I35="ja"),(H35*Be!G$2))+IF(AND($D35=Be!B$3,$C35=Be!A$2,F35="ja",I35="ja"),(H35*Be!G$2))+IF(AND($D35=Be!B$3,$C35=Be!A$3,F35="ja",I35="ja"),(H35*Be!G$2))+IF(AND($D35=Be!B$7,$C35=Be!A$3,F35="ja",I35="ja"),(H35*Be!G$2))</f>
        <v>0</v>
      </c>
      <c r="M35" s="30">
        <f>IF(AND($D35=Be!B$2,$C35=Be!A$6,F35="ja"),(E35+6*J35))+IF(AND($D35=Be!B$4,$C35=Be!A$6,F35="ja"),(E35+6*J35))+IF(AND($D35=Be!B$5,$C35=Be!A$6,F35="ja"),(E35+6*J35))+IF(AND($D35=Be!B$2,$C35=Be!A$7),(E35))+IF(AND($D35=Be!B$2,$C35=Be!A$7,F35="ja"),(6*J35))+IF(AND($D35=Be!B$2,$C35=Be!A$4,F35="ja"),(E35+6*J35))+IF(AND($D35=Be!B$4,$C35=Be!A$4,F35="ja"),(E35+6*J35))+IF(AND($D35=Be!B$5,$C35=Be!A$4,F35="ja"),(E35+6*J35))+IF(AND($D35=Be!B$2,$C35=Be!A$2),(E35))+IF(AND($D35=Be!B$4,$C35=Be!A$2),(E35))+IF(AND($D35=Be!B$2,$C35=Be!A$2,F35="ja"),(6*J35+K35))+IF(AND($D35=Be!B$4,$C35=Be!A$2,F35="ja"),(6*J35+K35))+IF(AND($D35=Be!B$2,$C35=Be!A$3,F35="ja"),(6*J35+K35+E35))+IF(AND($D35=Be!B$4,$C35=Be!A$3,F35="ja"),(6*J35+K35+E35))+IF(AND($D35=Be!B$5,$C35=Be!A$3,F35="ja"),(6*J35+K35+E35))+IF(AND($D35=Be!B$5,$C35=Be!A$2),(E35))+IF(AND($D35=Be!B$5,$C35=Be!A$2,F35="ja"),(6*J35+K35))+IF(AND($D35=Be!B$2,$C35=Be!A$2,F35="ja",I35="ja"),(H35*Be!G$2))+IF(AND($D35=Be!B$4,$C35=Be!A$2,F35="ja",I35="ja"),(H35*Be!G$2))+IF(AND($D35=Be!B$2,$C35=Be!A$3,F35="ja",I35="ja"),(H35*Be!G$2))+IF(AND($D35=Be!B$4,$C35=Be!A$3,F35="ja",I35="ja"),(H35*Be!G$2))+IF(AND($D35=Be!B$5,$C35=Be!A$3,F35="ja",I35="ja"),(H35*Be!G$2))+IF(AND($D35=Be!B$5,$C35=Be!A$2,F35="ja",I35="ja"),(H35*Be!G$2))</f>
        <v>0</v>
      </c>
      <c r="N35" s="30">
        <f>IF(AND($D35=Be!B$9,$C35=Be!A$2),(E35))+IF(AND($D35=Be!B$10,$C35=Be!A$2),(E35))+IF(AND($D35=Be!B$11,$C35=Be!A$2),(E35))</f>
        <v>0</v>
      </c>
      <c r="O35" s="10"/>
      <c r="P35" s="11"/>
      <c r="Q35" s="11"/>
      <c r="R35" s="10"/>
    </row>
    <row r="36" spans="1:18" x14ac:dyDescent="0.3">
      <c r="A36" s="3"/>
      <c r="B36" s="3"/>
      <c r="C36" s="3"/>
      <c r="D36" s="3"/>
      <c r="E36" s="4"/>
      <c r="F36" s="5"/>
      <c r="G36" s="6"/>
      <c r="H36" s="6"/>
      <c r="I36" s="6"/>
      <c r="J36" s="6"/>
      <c r="K36" s="6"/>
      <c r="L36" s="29">
        <f>IF(AND($D36=Be!B$6,$C36=Be!A$6,F36="ja"),(Be!C28))+IF(AND($D36=Be!B$7,$C36=Be!A$6,F36="ja"),(Be!C29))+IF(AND($D36=Be!B$6,$C36=Be!A$4,F36="ja"),(Be!C28))+IF(AND($D36=Be!B$7,$C36=Be!A$4,F36="ja"),(Be!C29))+IF(AND($D36=Be!B$6,$C36=Be!A$2),(E36))+IF(AND($D36=Be!B$7,$C36=Be!A$2),(E36))+IF(AND($D36=Be!B$6,$C36=Be!A$2,F36="ja"),(100*G36+K36))+IF(AND($D36=Be!B$7,$C36=Be!A$2,F36="ja"),(100*G36+K36))+IF(AND($D36=Be!B$6,$C36=Be!A$3,F36="ja"),(100*G36+K36+E36))+IF(AND($D36=Be!B$7,$C36=Be!A$3,F36="ja"),(100*G36+K36+E36))+IF(AND($D36=Be!B$8,$C36=Be!A$2),(E36))+IF(AND($D36=Be!B$8,$C36=Be!A$2,F36="ja"),(K36))+IF(AND($D36=Be!B$8,$C36=Be!A$3,F36="ja"),(K36+300+E36))+IF(AND($D36=Be!B$8,$C36=Be!A$5,F36="ja"),(E36))+IF(AND($D36=Be!B$3,$C36=Be!A$6,F36="ja"),(E36+6*J36))+IF(AND($D36=Be!B$3,$C36=Be!A$7),(E36))+IF(AND($D36=Be!B$3,$C36=Be!A$7,F36="ja"),(6*J36))+IF(AND($D36=Be!B$3,$C36=Be!A$4,F36="ja"),(E36+6*J36))+IF(AND($D36=Be!B$3,$C36=Be!A$2),(E36))+IF(AND($D36=Be!B$3,$C36=Be!A$2,F36="ja"),(6*J36+K36))+IF(AND($D36=Be!B$3,$C36=Be!A$3,F36="ja"),(6*J36+K36+E36))+IF(AND($D36=Be!B$6,$C36=Be!A$2,F36="ja",I36="ja"),(H36*Be!G$2))+IF(AND($D36=Be!B$7,$C36=Be!A$2,F36="ja",I36="ja"),(H36*Be!G$2))+IF(AND($D36=Be!B$6,$C36=Be!A$3,F36="ja",I36="ja"),(H36*Be!G$2))+IF(AND($D36=Be!B$8,$C36=Be!A$2,F36="ja",I36="ja"),(H36*Be!G$2))+IF(AND($D36=Be!B$8,$C36=Be!A$3,F36="ja",I36="ja"),(H36*Be!G$2))+IF(AND($D36=Be!B$8,$C36=Be!A$5,F36="ja",I36="ja"),(H36*Be!G$2))+IF(AND($D36=Be!B$3,$C36=Be!A$2,F36="ja",I36="ja"),(H36*Be!G$2))+IF(AND($D36=Be!B$3,$C36=Be!A$3,F36="ja",I36="ja"),(H36*Be!G$2))+IF(AND($D36=Be!B$7,$C36=Be!A$3,F36="ja",I36="ja"),(H36*Be!G$2))</f>
        <v>0</v>
      </c>
      <c r="M36" s="30">
        <f>IF(AND($D36=Be!B$2,$C36=Be!A$6,F36="ja"),(E36+6*J36))+IF(AND($D36=Be!B$4,$C36=Be!A$6,F36="ja"),(E36+6*J36))+IF(AND($D36=Be!B$5,$C36=Be!A$6,F36="ja"),(E36+6*J36))+IF(AND($D36=Be!B$2,$C36=Be!A$7),(E36))+IF(AND($D36=Be!B$2,$C36=Be!A$7,F36="ja"),(6*J36))+IF(AND($D36=Be!B$2,$C36=Be!A$4,F36="ja"),(E36+6*J36))+IF(AND($D36=Be!B$4,$C36=Be!A$4,F36="ja"),(E36+6*J36))+IF(AND($D36=Be!B$5,$C36=Be!A$4,F36="ja"),(E36+6*J36))+IF(AND($D36=Be!B$2,$C36=Be!A$2),(E36))+IF(AND($D36=Be!B$4,$C36=Be!A$2),(E36))+IF(AND($D36=Be!B$2,$C36=Be!A$2,F36="ja"),(6*J36+K36))+IF(AND($D36=Be!B$4,$C36=Be!A$2,F36="ja"),(6*J36+K36))+IF(AND($D36=Be!B$2,$C36=Be!A$3,F36="ja"),(6*J36+K36+E36))+IF(AND($D36=Be!B$4,$C36=Be!A$3,F36="ja"),(6*J36+K36+E36))+IF(AND($D36=Be!B$5,$C36=Be!A$3,F36="ja"),(6*J36+K36+E36))+IF(AND($D36=Be!B$5,$C36=Be!A$2),(E36))+IF(AND($D36=Be!B$5,$C36=Be!A$2,F36="ja"),(6*J36+K36))+IF(AND($D36=Be!B$2,$C36=Be!A$2,F36="ja",I36="ja"),(H36*Be!G$2))+IF(AND($D36=Be!B$4,$C36=Be!A$2,F36="ja",I36="ja"),(H36*Be!G$2))+IF(AND($D36=Be!B$2,$C36=Be!A$3,F36="ja",I36="ja"),(H36*Be!G$2))+IF(AND($D36=Be!B$4,$C36=Be!A$3,F36="ja",I36="ja"),(H36*Be!G$2))+IF(AND($D36=Be!B$5,$C36=Be!A$3,F36="ja",I36="ja"),(H36*Be!G$2))+IF(AND($D36=Be!B$5,$C36=Be!A$2,F36="ja",I36="ja"),(H36*Be!G$2))</f>
        <v>0</v>
      </c>
      <c r="N36" s="30">
        <f>IF(AND($D36=Be!B$9,$C36=Be!A$2),(E36))+IF(AND($D36=Be!B$10,$C36=Be!A$2),(E36))+IF(AND($D36=Be!B$11,$C36=Be!A$2),(E36))</f>
        <v>0</v>
      </c>
      <c r="O36" s="11"/>
      <c r="P36" s="11"/>
      <c r="Q36" s="11"/>
      <c r="R36" s="10"/>
    </row>
    <row r="37" spans="1:18" x14ac:dyDescent="0.3">
      <c r="A37" s="3"/>
      <c r="B37" s="3"/>
      <c r="C37" s="3"/>
      <c r="D37" s="3"/>
      <c r="E37" s="4"/>
      <c r="F37" s="5"/>
      <c r="G37" s="6"/>
      <c r="H37" s="6"/>
      <c r="I37" s="6"/>
      <c r="J37" s="6"/>
      <c r="K37" s="6"/>
      <c r="L37" s="29">
        <f>IF(AND($D37=Be!B$6,$C37=Be!A$6,F37="ja"),(Be!C29))+IF(AND($D37=Be!B$7,$C37=Be!A$6,F37="ja"),(Be!C30))+IF(AND($D37=Be!B$6,$C37=Be!A$4,F37="ja"),(Be!C29))+IF(AND($D37=Be!B$7,$C37=Be!A$4,F37="ja"),(Be!C30))+IF(AND($D37=Be!B$6,$C37=Be!A$2),(E37))+IF(AND($D37=Be!B$7,$C37=Be!A$2),(E37))+IF(AND($D37=Be!B$6,$C37=Be!A$2,F37="ja"),(100*G37+K37))+IF(AND($D37=Be!B$7,$C37=Be!A$2,F37="ja"),(100*G37+K37))+IF(AND($D37=Be!B$6,$C37=Be!A$3,F37="ja"),(100*G37+K37+E37))+IF(AND($D37=Be!B$7,$C37=Be!A$3,F37="ja"),(100*G37+K37+E37))+IF(AND($D37=Be!B$8,$C37=Be!A$2),(E37))+IF(AND($D37=Be!B$8,$C37=Be!A$2,F37="ja"),(K37))+IF(AND($D37=Be!B$8,$C37=Be!A$3,F37="ja"),(K37+300+E37))+IF(AND($D37=Be!B$8,$C37=Be!A$5,F37="ja"),(E37))+IF(AND($D37=Be!B$3,$C37=Be!A$6,F37="ja"),(E37+6*J37))+IF(AND($D37=Be!B$3,$C37=Be!A$7),(E37))+IF(AND($D37=Be!B$3,$C37=Be!A$7,F37="ja"),(6*J37))+IF(AND($D37=Be!B$3,$C37=Be!A$4,F37="ja"),(E37+6*J37))+IF(AND($D37=Be!B$3,$C37=Be!A$2),(E37))+IF(AND($D37=Be!B$3,$C37=Be!A$2,F37="ja"),(6*J37+K37))+IF(AND($D37=Be!B$3,$C37=Be!A$3,F37="ja"),(6*J37+K37+E37))+IF(AND($D37=Be!B$6,$C37=Be!A$2,F37="ja",I37="ja"),(H37*Be!G$2))+IF(AND($D37=Be!B$7,$C37=Be!A$2,F37="ja",I37="ja"),(H37*Be!G$2))+IF(AND($D37=Be!B$6,$C37=Be!A$3,F37="ja",I37="ja"),(H37*Be!G$2))+IF(AND($D37=Be!B$8,$C37=Be!A$2,F37="ja",I37="ja"),(H37*Be!G$2))+IF(AND($D37=Be!B$8,$C37=Be!A$3,F37="ja",I37="ja"),(H37*Be!G$2))+IF(AND($D37=Be!B$8,$C37=Be!A$5,F37="ja",I37="ja"),(H37*Be!G$2))+IF(AND($D37=Be!B$3,$C37=Be!A$2,F37="ja",I37="ja"),(H37*Be!G$2))+IF(AND($D37=Be!B$3,$C37=Be!A$3,F37="ja",I37="ja"),(H37*Be!G$2))+IF(AND($D37=Be!B$7,$C37=Be!A$3,F37="ja",I37="ja"),(H37*Be!G$2))</f>
        <v>0</v>
      </c>
      <c r="M37" s="30">
        <f>IF(AND($D37=Be!B$2,$C37=Be!A$6,F37="ja"),(E37+6*J37))+IF(AND($D37=Be!B$4,$C37=Be!A$6,F37="ja"),(E37+6*J37))+IF(AND($D37=Be!B$5,$C37=Be!A$6,F37="ja"),(E37+6*J37))+IF(AND($D37=Be!B$2,$C37=Be!A$7),(E37))+IF(AND($D37=Be!B$2,$C37=Be!A$7,F37="ja"),(6*J37))+IF(AND($D37=Be!B$2,$C37=Be!A$4,F37="ja"),(E37+6*J37))+IF(AND($D37=Be!B$4,$C37=Be!A$4,F37="ja"),(E37+6*J37))+IF(AND($D37=Be!B$5,$C37=Be!A$4,F37="ja"),(E37+6*J37))+IF(AND($D37=Be!B$2,$C37=Be!A$2),(E37))+IF(AND($D37=Be!B$4,$C37=Be!A$2),(E37))+IF(AND($D37=Be!B$2,$C37=Be!A$2,F37="ja"),(6*J37+K37))+IF(AND($D37=Be!B$4,$C37=Be!A$2,F37="ja"),(6*J37+K37))+IF(AND($D37=Be!B$2,$C37=Be!A$3,F37="ja"),(6*J37+K37+E37))+IF(AND($D37=Be!B$4,$C37=Be!A$3,F37="ja"),(6*J37+K37+E37))+IF(AND($D37=Be!B$5,$C37=Be!A$3,F37="ja"),(6*J37+K37+E37))+IF(AND($D37=Be!B$5,$C37=Be!A$2),(E37))+IF(AND($D37=Be!B$5,$C37=Be!A$2,F37="ja"),(6*J37+K37))+IF(AND($D37=Be!B$2,$C37=Be!A$2,F37="ja",I37="ja"),(H37*Be!G$2))+IF(AND($D37=Be!B$4,$C37=Be!A$2,F37="ja",I37="ja"),(H37*Be!G$2))+IF(AND($D37=Be!B$2,$C37=Be!A$3,F37="ja",I37="ja"),(H37*Be!G$2))+IF(AND($D37=Be!B$4,$C37=Be!A$3,F37="ja",I37="ja"),(H37*Be!G$2))+IF(AND($D37=Be!B$5,$C37=Be!A$3,F37="ja",I37="ja"),(H37*Be!G$2))+IF(AND($D37=Be!B$5,$C37=Be!A$2,F37="ja",I37="ja"),(H37*Be!G$2))</f>
        <v>0</v>
      </c>
      <c r="N37" s="30">
        <f>IF(AND($D37=Be!B$9,$C37=Be!A$2),(E37))+IF(AND($D37=Be!B$10,$C37=Be!A$2),(E37))+IF(AND($D37=Be!B$11,$C37=Be!A$2),(E37))</f>
        <v>0</v>
      </c>
      <c r="O37" s="11"/>
      <c r="P37" s="11"/>
      <c r="Q37" s="11"/>
      <c r="R37" s="10"/>
    </row>
    <row r="38" spans="1:18" x14ac:dyDescent="0.3">
      <c r="A38" s="3"/>
      <c r="B38" s="3"/>
      <c r="C38" s="3"/>
      <c r="D38" s="3"/>
      <c r="E38" s="4"/>
      <c r="F38" s="5"/>
      <c r="G38" s="6"/>
      <c r="H38" s="6"/>
      <c r="I38" s="6"/>
      <c r="J38" s="6"/>
      <c r="K38" s="6"/>
      <c r="L38" s="29">
        <f>IF(AND($D38=Be!B$6,$C38=Be!A$6,F38="ja"),(Be!C30))+IF(AND($D38=Be!B$7,$C38=Be!A$6,F38="ja"),(Be!C31))+IF(AND($D38=Be!B$6,$C38=Be!A$4,F38="ja"),(Be!C30))+IF(AND($D38=Be!B$7,$C38=Be!A$4,F38="ja"),(Be!C31))+IF(AND($D38=Be!B$6,$C38=Be!A$2),(E38))+IF(AND($D38=Be!B$7,$C38=Be!A$2),(E38))+IF(AND($D38=Be!B$6,$C38=Be!A$2,F38="ja"),(100*G38+K38))+IF(AND($D38=Be!B$7,$C38=Be!A$2,F38="ja"),(100*G38+K38))+IF(AND($D38=Be!B$6,$C38=Be!A$3,F38="ja"),(100*G38+K38+E38))+IF(AND($D38=Be!B$7,$C38=Be!A$3,F38="ja"),(100*G38+K38+E38))+IF(AND($D38=Be!B$8,$C38=Be!A$2),(E38))+IF(AND($D38=Be!B$8,$C38=Be!A$2,F38="ja"),(K38))+IF(AND($D38=Be!B$8,$C38=Be!A$3,F38="ja"),(K38+300+E38))+IF(AND($D38=Be!B$8,$C38=Be!A$5,F38="ja"),(E38))+IF(AND($D38=Be!B$3,$C38=Be!A$6,F38="ja"),(E38+6*J38))+IF(AND($D38=Be!B$3,$C38=Be!A$7),(E38))+IF(AND($D38=Be!B$3,$C38=Be!A$7,F38="ja"),(6*J38))+IF(AND($D38=Be!B$3,$C38=Be!A$4,F38="ja"),(E38+6*J38))+IF(AND($D38=Be!B$3,$C38=Be!A$2),(E38))+IF(AND($D38=Be!B$3,$C38=Be!A$2,F38="ja"),(6*J38+K38))+IF(AND($D38=Be!B$3,$C38=Be!A$3,F38="ja"),(6*J38+K38+E38))+IF(AND($D38=Be!B$6,$C38=Be!A$2,F38="ja",I38="ja"),(H38*Be!G$2))+IF(AND($D38=Be!B$7,$C38=Be!A$2,F38="ja",I38="ja"),(H38*Be!G$2))+IF(AND($D38=Be!B$6,$C38=Be!A$3,F38="ja",I38="ja"),(H38*Be!G$2))+IF(AND($D38=Be!B$8,$C38=Be!A$2,F38="ja",I38="ja"),(H38*Be!G$2))+IF(AND($D38=Be!B$8,$C38=Be!A$3,F38="ja",I38="ja"),(H38*Be!G$2))+IF(AND($D38=Be!B$8,$C38=Be!A$5,F38="ja",I38="ja"),(H38*Be!G$2))+IF(AND($D38=Be!B$3,$C38=Be!A$2,F38="ja",I38="ja"),(H38*Be!G$2))+IF(AND($D38=Be!B$3,$C38=Be!A$3,F38="ja",I38="ja"),(H38*Be!G$2))+IF(AND($D38=Be!B$7,$C38=Be!A$3,F38="ja",I38="ja"),(H38*Be!G$2))</f>
        <v>0</v>
      </c>
      <c r="M38" s="30">
        <f>IF(AND($D38=Be!B$2,$C38=Be!A$6,F38="ja"),(E38+6*J38))+IF(AND($D38=Be!B$4,$C38=Be!A$6,F38="ja"),(E38+6*J38))+IF(AND($D38=Be!B$5,$C38=Be!A$6,F38="ja"),(E38+6*J38))+IF(AND($D38=Be!B$2,$C38=Be!A$7),(E38))+IF(AND($D38=Be!B$2,$C38=Be!A$7,F38="ja"),(6*J38))+IF(AND($D38=Be!B$2,$C38=Be!A$4,F38="ja"),(E38+6*J38))+IF(AND($D38=Be!B$4,$C38=Be!A$4,F38="ja"),(E38+6*J38))+IF(AND($D38=Be!B$5,$C38=Be!A$4,F38="ja"),(E38+6*J38))+IF(AND($D38=Be!B$2,$C38=Be!A$2),(E38))+IF(AND($D38=Be!B$4,$C38=Be!A$2),(E38))+IF(AND($D38=Be!B$2,$C38=Be!A$2,F38="ja"),(6*J38+K38))+IF(AND($D38=Be!B$4,$C38=Be!A$2,F38="ja"),(6*J38+K38))+IF(AND($D38=Be!B$2,$C38=Be!A$3,F38="ja"),(6*J38+K38+E38))+IF(AND($D38=Be!B$4,$C38=Be!A$3,F38="ja"),(6*J38+K38+E38))+IF(AND($D38=Be!B$5,$C38=Be!A$3,F38="ja"),(6*J38+K38+E38))+IF(AND($D38=Be!B$5,$C38=Be!A$2),(E38))+IF(AND($D38=Be!B$5,$C38=Be!A$2,F38="ja"),(6*J38+K38))+IF(AND($D38=Be!B$2,$C38=Be!A$2,F38="ja",I38="ja"),(H38*Be!G$2))+IF(AND($D38=Be!B$4,$C38=Be!A$2,F38="ja",I38="ja"),(H38*Be!G$2))+IF(AND($D38=Be!B$2,$C38=Be!A$3,F38="ja",I38="ja"),(H38*Be!G$2))+IF(AND($D38=Be!B$4,$C38=Be!A$3,F38="ja",I38="ja"),(H38*Be!G$2))+IF(AND($D38=Be!B$5,$C38=Be!A$3,F38="ja",I38="ja"),(H38*Be!G$2))+IF(AND($D38=Be!B$5,$C38=Be!A$2,F38="ja",I38="ja"),(H38*Be!G$2))</f>
        <v>0</v>
      </c>
      <c r="N38" s="30">
        <f>IF(AND($D38=Be!B$9,$C38=Be!A$2),(E38))+IF(AND($D38=Be!B$10,$C38=Be!A$2),(E38))+IF(AND($D38=Be!B$11,$C38=Be!A$2),(E38))</f>
        <v>0</v>
      </c>
      <c r="O38" s="11"/>
      <c r="P38" s="11"/>
      <c r="Q38" s="11"/>
      <c r="R38" s="10"/>
    </row>
    <row r="39" spans="1:18" x14ac:dyDescent="0.3">
      <c r="A39" s="3"/>
      <c r="B39" s="3"/>
      <c r="C39" s="3"/>
      <c r="D39" s="3"/>
      <c r="E39" s="4"/>
      <c r="F39" s="5"/>
      <c r="G39" s="6"/>
      <c r="H39" s="6"/>
      <c r="I39" s="6"/>
      <c r="J39" s="6"/>
      <c r="K39" s="6"/>
      <c r="L39" s="29">
        <f>IF(AND($D39=Be!B$6,$C39=Be!A$6,F39="ja"),(Be!C31))+IF(AND($D39=Be!B$7,$C39=Be!A$6,F39="ja"),(Be!C32))+IF(AND($D39=Be!B$6,$C39=Be!A$4,F39="ja"),(Be!C31))+IF(AND($D39=Be!B$7,$C39=Be!A$4,F39="ja"),(Be!C32))+IF(AND($D39=Be!B$6,$C39=Be!A$2),(E39))+IF(AND($D39=Be!B$7,$C39=Be!A$2),(E39))+IF(AND($D39=Be!B$6,$C39=Be!A$2,F39="ja"),(100*G39+K39))+IF(AND($D39=Be!B$7,$C39=Be!A$2,F39="ja"),(100*G39+K39))+IF(AND($D39=Be!B$6,$C39=Be!A$3,F39="ja"),(100*G39+K39+E39))+IF(AND($D39=Be!B$7,$C39=Be!A$3,F39="ja"),(100*G39+K39+E39))+IF(AND($D39=Be!B$8,$C39=Be!A$2),(E39))+IF(AND($D39=Be!B$8,$C39=Be!A$2,F39="ja"),(K39))+IF(AND($D39=Be!B$8,$C39=Be!A$3,F39="ja"),(K39+300+E39))+IF(AND($D39=Be!B$8,$C39=Be!A$5,F39="ja"),(E39))+IF(AND($D39=Be!B$3,$C39=Be!A$6,F39="ja"),(E39+6*J39))+IF(AND($D39=Be!B$3,$C39=Be!A$7),(E39))+IF(AND($D39=Be!B$3,$C39=Be!A$7,F39="ja"),(6*J39))+IF(AND($D39=Be!B$3,$C39=Be!A$4,F39="ja"),(E39+6*J39))+IF(AND($D39=Be!B$3,$C39=Be!A$2),(E39))+IF(AND($D39=Be!B$3,$C39=Be!A$2,F39="ja"),(6*J39+K39))+IF(AND($D39=Be!B$3,$C39=Be!A$3,F39="ja"),(6*J39+K39+E39))+IF(AND($D39=Be!B$6,$C39=Be!A$2,F39="ja",I39="ja"),(H39*Be!G$2))+IF(AND($D39=Be!B$7,$C39=Be!A$2,F39="ja",I39="ja"),(H39*Be!G$2))+IF(AND($D39=Be!B$6,$C39=Be!A$3,F39="ja",I39="ja"),(H39*Be!G$2))+IF(AND($D39=Be!B$8,$C39=Be!A$2,F39="ja",I39="ja"),(H39*Be!G$2))+IF(AND($D39=Be!B$8,$C39=Be!A$3,F39="ja",I39="ja"),(H39*Be!G$2))+IF(AND($D39=Be!B$8,$C39=Be!A$5,F39="ja",I39="ja"),(H39*Be!G$2))+IF(AND($D39=Be!B$3,$C39=Be!A$2,F39="ja",I39="ja"),(H39*Be!G$2))+IF(AND($D39=Be!B$3,$C39=Be!A$3,F39="ja",I39="ja"),(H39*Be!G$2))+IF(AND($D39=Be!B$7,$C39=Be!A$3,F39="ja",I39="ja"),(H39*Be!G$2))</f>
        <v>0</v>
      </c>
      <c r="M39" s="30">
        <f>IF(AND($D39=Be!B$2,$C39=Be!A$6,F39="ja"),(E39+6*J39))+IF(AND($D39=Be!B$4,$C39=Be!A$6,F39="ja"),(E39+6*J39))+IF(AND($D39=Be!B$5,$C39=Be!A$6,F39="ja"),(E39+6*J39))+IF(AND($D39=Be!B$2,$C39=Be!A$7),(E39))+IF(AND($D39=Be!B$2,$C39=Be!A$7,F39="ja"),(6*J39))+IF(AND($D39=Be!B$2,$C39=Be!A$4,F39="ja"),(E39+6*J39))+IF(AND($D39=Be!B$4,$C39=Be!A$4,F39="ja"),(E39+6*J39))+IF(AND($D39=Be!B$5,$C39=Be!A$4,F39="ja"),(E39+6*J39))+IF(AND($D39=Be!B$2,$C39=Be!A$2),(E39))+IF(AND($D39=Be!B$4,$C39=Be!A$2),(E39))+IF(AND($D39=Be!B$2,$C39=Be!A$2,F39="ja"),(6*J39+K39))+IF(AND($D39=Be!B$4,$C39=Be!A$2,F39="ja"),(6*J39+K39))+IF(AND($D39=Be!B$2,$C39=Be!A$3,F39="ja"),(6*J39+K39+E39))+IF(AND($D39=Be!B$4,$C39=Be!A$3,F39="ja"),(6*J39+K39+E39))+IF(AND($D39=Be!B$5,$C39=Be!A$3,F39="ja"),(6*J39+K39+E39))+IF(AND($D39=Be!B$5,$C39=Be!A$2),(E39))+IF(AND($D39=Be!B$5,$C39=Be!A$2,F39="ja"),(6*J39+K39))+IF(AND($D39=Be!B$2,$C39=Be!A$2,F39="ja",I39="ja"),(H39*Be!G$2))+IF(AND($D39=Be!B$4,$C39=Be!A$2,F39="ja",I39="ja"),(H39*Be!G$2))+IF(AND($D39=Be!B$2,$C39=Be!A$3,F39="ja",I39="ja"),(H39*Be!G$2))+IF(AND($D39=Be!B$4,$C39=Be!A$3,F39="ja",I39="ja"),(H39*Be!G$2))+IF(AND($D39=Be!B$5,$C39=Be!A$3,F39="ja",I39="ja"),(H39*Be!G$2))+IF(AND($D39=Be!B$5,$C39=Be!A$2,F39="ja",I39="ja"),(H39*Be!G$2))</f>
        <v>0</v>
      </c>
      <c r="N39" s="30">
        <f>IF(AND($D39=Be!B$9,$C39=Be!A$2),(E39))+IF(AND($D39=Be!B$10,$C39=Be!A$2),(E39))+IF(AND($D39=Be!B$11,$C39=Be!A$2),(E39))</f>
        <v>0</v>
      </c>
      <c r="O39" s="11"/>
      <c r="P39" s="11"/>
      <c r="Q39" s="11"/>
      <c r="R39" s="10"/>
    </row>
    <row r="40" spans="1:18" x14ac:dyDescent="0.3">
      <c r="A40" s="3"/>
      <c r="B40" s="3"/>
      <c r="C40" s="3"/>
      <c r="D40" s="3"/>
      <c r="E40" s="4"/>
      <c r="F40" s="5"/>
      <c r="G40" s="6"/>
      <c r="H40" s="6"/>
      <c r="I40" s="6"/>
      <c r="J40" s="6"/>
      <c r="K40" s="6"/>
      <c r="L40" s="29">
        <f>IF(AND($D40=Be!B$6,$C40=Be!A$6,F40="ja"),(Be!C32))+IF(AND($D40=Be!B$7,$C40=Be!A$6,F40="ja"),(Be!C33))+IF(AND($D40=Be!B$6,$C40=Be!A$4,F40="ja"),(Be!C32))+IF(AND($D40=Be!B$7,$C40=Be!A$4,F40="ja"),(Be!C33))+IF(AND($D40=Be!B$6,$C40=Be!A$2),(E40))+IF(AND($D40=Be!B$7,$C40=Be!A$2),(E40))+IF(AND($D40=Be!B$6,$C40=Be!A$2,F40="ja"),(100*G40+K40))+IF(AND($D40=Be!B$7,$C40=Be!A$2,F40="ja"),(100*G40+K40))+IF(AND($D40=Be!B$6,$C40=Be!A$3,F40="ja"),(100*G40+K40+E40))+IF(AND($D40=Be!B$7,$C40=Be!A$3,F40="ja"),(100*G40+K40+E40))+IF(AND($D40=Be!B$8,$C40=Be!A$2),(E40))+IF(AND($D40=Be!B$8,$C40=Be!A$2,F40="ja"),(K40))+IF(AND($D40=Be!B$8,$C40=Be!A$3,F40="ja"),(K40+300+E40))+IF(AND($D40=Be!B$8,$C40=Be!A$5,F40="ja"),(E40))+IF(AND($D40=Be!B$3,$C40=Be!A$6,F40="ja"),(E40+6*J40))+IF(AND($D40=Be!B$3,$C40=Be!A$7),(E40))+IF(AND($D40=Be!B$3,$C40=Be!A$7,F40="ja"),(6*J40))+IF(AND($D40=Be!B$3,$C40=Be!A$4,F40="ja"),(E40+6*J40))+IF(AND($D40=Be!B$3,$C40=Be!A$2),(E40))+IF(AND($D40=Be!B$3,$C40=Be!A$2,F40="ja"),(6*J40+K40))+IF(AND($D40=Be!B$3,$C40=Be!A$3,F40="ja"),(6*J40+K40+E40))+IF(AND($D40=Be!B$6,$C40=Be!A$2,F40="ja",I40="ja"),(H40*Be!G$2))+IF(AND($D40=Be!B$7,$C40=Be!A$2,F40="ja",I40="ja"),(H40*Be!G$2))+IF(AND($D40=Be!B$6,$C40=Be!A$3,F40="ja",I40="ja"),(H40*Be!G$2))+IF(AND($D40=Be!B$8,$C40=Be!A$2,F40="ja",I40="ja"),(H40*Be!G$2))+IF(AND($D40=Be!B$8,$C40=Be!A$3,F40="ja",I40="ja"),(H40*Be!G$2))+IF(AND($D40=Be!B$8,$C40=Be!A$5,F40="ja",I40="ja"),(H40*Be!G$2))+IF(AND($D40=Be!B$3,$C40=Be!A$2,F40="ja",I40="ja"),(H40*Be!G$2))+IF(AND($D40=Be!B$3,$C40=Be!A$3,F40="ja",I40="ja"),(H40*Be!G$2))+IF(AND($D40=Be!B$7,$C40=Be!A$3,F40="ja",I40="ja"),(H40*Be!G$2))</f>
        <v>0</v>
      </c>
      <c r="M40" s="30">
        <f>IF(AND($D40=Be!B$2,$C40=Be!A$6,F40="ja"),(E40+6*J40))+IF(AND($D40=Be!B$4,$C40=Be!A$6,F40="ja"),(E40+6*J40))+IF(AND($D40=Be!B$5,$C40=Be!A$6,F40="ja"),(E40+6*J40))+IF(AND($D40=Be!B$2,$C40=Be!A$7),(E40))+IF(AND($D40=Be!B$2,$C40=Be!A$7,F40="ja"),(6*J40))+IF(AND($D40=Be!B$2,$C40=Be!A$4,F40="ja"),(E40+6*J40))+IF(AND($D40=Be!B$4,$C40=Be!A$4,F40="ja"),(E40+6*J40))+IF(AND($D40=Be!B$5,$C40=Be!A$4,F40="ja"),(E40+6*J40))+IF(AND($D40=Be!B$2,$C40=Be!A$2),(E40))+IF(AND($D40=Be!B$4,$C40=Be!A$2),(E40))+IF(AND($D40=Be!B$2,$C40=Be!A$2,F40="ja"),(6*J40+K40))+IF(AND($D40=Be!B$4,$C40=Be!A$2,F40="ja"),(6*J40+K40))+IF(AND($D40=Be!B$2,$C40=Be!A$3,F40="ja"),(6*J40+K40+E40))+IF(AND($D40=Be!B$4,$C40=Be!A$3,F40="ja"),(6*J40+K40+E40))+IF(AND($D40=Be!B$5,$C40=Be!A$3,F40="ja"),(6*J40+K40+E40))+IF(AND($D40=Be!B$5,$C40=Be!A$2),(E40))+IF(AND($D40=Be!B$5,$C40=Be!A$2,F40="ja"),(6*J40+K40))+IF(AND($D40=Be!B$2,$C40=Be!A$2,F40="ja",I40="ja"),(H40*Be!G$2))+IF(AND($D40=Be!B$4,$C40=Be!A$2,F40="ja",I40="ja"),(H40*Be!G$2))+IF(AND($D40=Be!B$2,$C40=Be!A$3,F40="ja",I40="ja"),(H40*Be!G$2))+IF(AND($D40=Be!B$4,$C40=Be!A$3,F40="ja",I40="ja"),(H40*Be!G$2))+IF(AND($D40=Be!B$5,$C40=Be!A$3,F40="ja",I40="ja"),(H40*Be!G$2))+IF(AND($D40=Be!B$5,$C40=Be!A$2,F40="ja",I40="ja"),(H40*Be!G$2))</f>
        <v>0</v>
      </c>
      <c r="N40" s="30">
        <f>IF(AND($D40=Be!B$9,$C40=Be!A$2),(E40))+IF(AND($D40=Be!B$10,$C40=Be!A$2),(E40))+IF(AND($D40=Be!B$11,$C40=Be!A$2),(E40))</f>
        <v>0</v>
      </c>
      <c r="O40" s="11"/>
      <c r="P40" s="11"/>
      <c r="Q40" s="11"/>
      <c r="R40" s="10"/>
    </row>
    <row r="41" spans="1:18" x14ac:dyDescent="0.3">
      <c r="A41" s="3"/>
      <c r="B41" s="3"/>
      <c r="C41" s="3"/>
      <c r="D41" s="3"/>
      <c r="E41" s="4"/>
      <c r="F41" s="5"/>
      <c r="G41" s="6"/>
      <c r="H41" s="6"/>
      <c r="I41" s="6"/>
      <c r="J41" s="6"/>
      <c r="K41" s="6"/>
      <c r="L41" s="29">
        <f>IF(AND($D41=Be!B$6,$C41=Be!A$6,F41="ja"),(Be!C33))+IF(AND($D41=Be!B$7,$C41=Be!A$6,F41="ja"),(Be!C34))+IF(AND($D41=Be!B$6,$C41=Be!A$4,F41="ja"),(Be!C33))+IF(AND($D41=Be!B$7,$C41=Be!A$4,F41="ja"),(Be!C34))+IF(AND($D41=Be!B$6,$C41=Be!A$2),(E41))+IF(AND($D41=Be!B$7,$C41=Be!A$2),(E41))+IF(AND($D41=Be!B$6,$C41=Be!A$2,F41="ja"),(100*G41+K41))+IF(AND($D41=Be!B$7,$C41=Be!A$2,F41="ja"),(100*G41+K41))+IF(AND($D41=Be!B$6,$C41=Be!A$3,F41="ja"),(100*G41+K41+E41))+IF(AND($D41=Be!B$7,$C41=Be!A$3,F41="ja"),(100*G41+K41+E41))+IF(AND($D41=Be!B$8,$C41=Be!A$2),(E41))+IF(AND($D41=Be!B$8,$C41=Be!A$2,F41="ja"),(K41))+IF(AND($D41=Be!B$8,$C41=Be!A$3,F41="ja"),(K41+300+E41))+IF(AND($D41=Be!B$8,$C41=Be!A$5,F41="ja"),(E41))+IF(AND($D41=Be!B$3,$C41=Be!A$6,F41="ja"),(E41+6*J41))+IF(AND($D41=Be!B$3,$C41=Be!A$7),(E41))+IF(AND($D41=Be!B$3,$C41=Be!A$7,F41="ja"),(6*J41))+IF(AND($D41=Be!B$3,$C41=Be!A$4,F41="ja"),(E41+6*J41))+IF(AND($D41=Be!B$3,$C41=Be!A$2),(E41))+IF(AND($D41=Be!B$3,$C41=Be!A$2,F41="ja"),(6*J41+K41))+IF(AND($D41=Be!B$3,$C41=Be!A$3,F41="ja"),(6*J41+K41+E41))+IF(AND($D41=Be!B$6,$C41=Be!A$2,F41="ja",I41="ja"),(H41*Be!G$2))+IF(AND($D41=Be!B$7,$C41=Be!A$2,F41="ja",I41="ja"),(H41*Be!G$2))+IF(AND($D41=Be!B$6,$C41=Be!A$3,F41="ja",I41="ja"),(H41*Be!G$2))+IF(AND($D41=Be!B$8,$C41=Be!A$2,F41="ja",I41="ja"),(H41*Be!G$2))+IF(AND($D41=Be!B$8,$C41=Be!A$3,F41="ja",I41="ja"),(H41*Be!G$2))+IF(AND($D41=Be!B$8,$C41=Be!A$5,F41="ja",I41="ja"),(H41*Be!G$2))+IF(AND($D41=Be!B$3,$C41=Be!A$2,F41="ja",I41="ja"),(H41*Be!G$2))+IF(AND($D41=Be!B$3,$C41=Be!A$3,F41="ja",I41="ja"),(H41*Be!G$2))+IF(AND($D41=Be!B$7,$C41=Be!A$3,F41="ja",I41="ja"),(H41*Be!G$2))</f>
        <v>0</v>
      </c>
      <c r="M41" s="30">
        <f>IF(AND($D41=Be!B$2,$C41=Be!A$6,F41="ja"),(E41+6*J41))+IF(AND($D41=Be!B$4,$C41=Be!A$6,F41="ja"),(E41+6*J41))+IF(AND($D41=Be!B$5,$C41=Be!A$6,F41="ja"),(E41+6*J41))+IF(AND($D41=Be!B$2,$C41=Be!A$7),(E41))+IF(AND($D41=Be!B$2,$C41=Be!A$7,F41="ja"),(6*J41))+IF(AND($D41=Be!B$2,$C41=Be!A$4,F41="ja"),(E41+6*J41))+IF(AND($D41=Be!B$4,$C41=Be!A$4,F41="ja"),(E41+6*J41))+IF(AND($D41=Be!B$5,$C41=Be!A$4,F41="ja"),(E41+6*J41))+IF(AND($D41=Be!B$2,$C41=Be!A$2),(E41))+IF(AND($D41=Be!B$4,$C41=Be!A$2),(E41))+IF(AND($D41=Be!B$2,$C41=Be!A$2,F41="ja"),(6*J41+K41))+IF(AND($D41=Be!B$4,$C41=Be!A$2,F41="ja"),(6*J41+K41))+IF(AND($D41=Be!B$2,$C41=Be!A$3,F41="ja"),(6*J41+K41+E41))+IF(AND($D41=Be!B$4,$C41=Be!A$3,F41="ja"),(6*J41+K41+E41))+IF(AND($D41=Be!B$5,$C41=Be!A$3,F41="ja"),(6*J41+K41+E41))+IF(AND($D41=Be!B$5,$C41=Be!A$2),(E41))+IF(AND($D41=Be!B$5,$C41=Be!A$2,F41="ja"),(6*J41+K41))+IF(AND($D41=Be!B$2,$C41=Be!A$2,F41="ja",I41="ja"),(H41*Be!G$2))+IF(AND($D41=Be!B$4,$C41=Be!A$2,F41="ja",I41="ja"),(H41*Be!G$2))+IF(AND($D41=Be!B$2,$C41=Be!A$3,F41="ja",I41="ja"),(H41*Be!G$2))+IF(AND($D41=Be!B$4,$C41=Be!A$3,F41="ja",I41="ja"),(H41*Be!G$2))+IF(AND($D41=Be!B$5,$C41=Be!A$3,F41="ja",I41="ja"),(H41*Be!G$2))+IF(AND($D41=Be!B$5,$C41=Be!A$2,F41="ja",I41="ja"),(H41*Be!G$2))</f>
        <v>0</v>
      </c>
      <c r="N41" s="30">
        <f>IF(AND($D41=Be!B$9,$C41=Be!A$2),(E41))+IF(AND($D41=Be!B$10,$C41=Be!A$2),(E41))+IF(AND($D41=Be!B$11,$C41=Be!A$2),(E41))</f>
        <v>0</v>
      </c>
      <c r="O41" s="11"/>
      <c r="P41" s="11"/>
      <c r="Q41" s="11"/>
      <c r="R41" s="10"/>
    </row>
    <row r="42" spans="1:18" x14ac:dyDescent="0.3">
      <c r="A42" s="3"/>
      <c r="B42" s="3"/>
      <c r="C42" s="3"/>
      <c r="D42" s="3"/>
      <c r="E42" s="4"/>
      <c r="F42" s="5"/>
      <c r="G42" s="6"/>
      <c r="H42" s="6"/>
      <c r="I42" s="6"/>
      <c r="J42" s="6"/>
      <c r="K42" s="6"/>
      <c r="L42" s="29">
        <f>IF(AND($D42=Be!B$6,$C42=Be!A$6,F42="ja"),(Be!C34))+IF(AND($D42=Be!B$7,$C42=Be!A$6,F42="ja"),(Be!C35))+IF(AND($D42=Be!B$6,$C42=Be!A$4,F42="ja"),(Be!C34))+IF(AND($D42=Be!B$7,$C42=Be!A$4,F42="ja"),(Be!C35))+IF(AND($D42=Be!B$6,$C42=Be!A$2),(E42))+IF(AND($D42=Be!B$7,$C42=Be!A$2),(E42))+IF(AND($D42=Be!B$6,$C42=Be!A$2,F42="ja"),(100*G42+K42))+IF(AND($D42=Be!B$7,$C42=Be!A$2,F42="ja"),(100*G42+K42))+IF(AND($D42=Be!B$6,$C42=Be!A$3,F42="ja"),(100*G42+K42+E42))+IF(AND($D42=Be!B$7,$C42=Be!A$3,F42="ja"),(100*G42+K42+E42))+IF(AND($D42=Be!B$8,$C42=Be!A$2),(E42))+IF(AND($D42=Be!B$8,$C42=Be!A$2,F42="ja"),(K42))+IF(AND($D42=Be!B$8,$C42=Be!A$3,F42="ja"),(K42+300+E42))+IF(AND($D42=Be!B$8,$C42=Be!A$5,F42="ja"),(E42))+IF(AND($D42=Be!B$3,$C42=Be!A$6,F42="ja"),(E42+6*J42))+IF(AND($D42=Be!B$3,$C42=Be!A$7),(E42))+IF(AND($D42=Be!B$3,$C42=Be!A$7,F42="ja"),(6*J42))+IF(AND($D42=Be!B$3,$C42=Be!A$4,F42="ja"),(E42+6*J42))+IF(AND($D42=Be!B$3,$C42=Be!A$2),(E42))+IF(AND($D42=Be!B$3,$C42=Be!A$2,F42="ja"),(6*J42+K42))+IF(AND($D42=Be!B$3,$C42=Be!A$3,F42="ja"),(6*J42+K42+E42))+IF(AND($D42=Be!B$6,$C42=Be!A$2,F42="ja",I42="ja"),(H42*Be!G$2))+IF(AND($D42=Be!B$7,$C42=Be!A$2,F42="ja",I42="ja"),(H42*Be!G$2))+IF(AND($D42=Be!B$6,$C42=Be!A$3,F42="ja",I42="ja"),(H42*Be!G$2))+IF(AND($D42=Be!B$8,$C42=Be!A$2,F42="ja",I42="ja"),(H42*Be!G$2))+IF(AND($D42=Be!B$8,$C42=Be!A$3,F42="ja",I42="ja"),(H42*Be!G$2))+IF(AND($D42=Be!B$8,$C42=Be!A$5,F42="ja",I42="ja"),(H42*Be!G$2))+IF(AND($D42=Be!B$3,$C42=Be!A$2,F42="ja",I42="ja"),(H42*Be!G$2))+IF(AND($D42=Be!B$3,$C42=Be!A$3,F42="ja",I42="ja"),(H42*Be!G$2))+IF(AND($D42=Be!B$7,$C42=Be!A$3,F42="ja",I42="ja"),(H42*Be!G$2))</f>
        <v>0</v>
      </c>
      <c r="M42" s="30">
        <f>IF(AND($D42=Be!B$2,$C42=Be!A$6,F42="ja"),(E42+6*J42))+IF(AND($D42=Be!B$4,$C42=Be!A$6,F42="ja"),(E42+6*J42))+IF(AND($D42=Be!B$5,$C42=Be!A$6,F42="ja"),(E42+6*J42))+IF(AND($D42=Be!B$2,$C42=Be!A$7),(E42))+IF(AND($D42=Be!B$2,$C42=Be!A$7,F42="ja"),(6*J42))+IF(AND($D42=Be!B$2,$C42=Be!A$4,F42="ja"),(E42+6*J42))+IF(AND($D42=Be!B$4,$C42=Be!A$4,F42="ja"),(E42+6*J42))+IF(AND($D42=Be!B$5,$C42=Be!A$4,F42="ja"),(E42+6*J42))+IF(AND($D42=Be!B$2,$C42=Be!A$2),(E42))+IF(AND($D42=Be!B$4,$C42=Be!A$2),(E42))+IF(AND($D42=Be!B$2,$C42=Be!A$2,F42="ja"),(6*J42+K42))+IF(AND($D42=Be!B$4,$C42=Be!A$2,F42="ja"),(6*J42+K42))+IF(AND($D42=Be!B$2,$C42=Be!A$3,F42="ja"),(6*J42+K42+E42))+IF(AND($D42=Be!B$4,$C42=Be!A$3,F42="ja"),(6*J42+K42+E42))+IF(AND($D42=Be!B$5,$C42=Be!A$3,F42="ja"),(6*J42+K42+E42))+IF(AND($D42=Be!B$5,$C42=Be!A$2),(E42))+IF(AND($D42=Be!B$5,$C42=Be!A$2,F42="ja"),(6*J42+K42))+IF(AND($D42=Be!B$2,$C42=Be!A$2,F42="ja",I42="ja"),(H42*Be!G$2))+IF(AND($D42=Be!B$4,$C42=Be!A$2,F42="ja",I42="ja"),(H42*Be!G$2))+IF(AND($D42=Be!B$2,$C42=Be!A$3,F42="ja",I42="ja"),(H42*Be!G$2))+IF(AND($D42=Be!B$4,$C42=Be!A$3,F42="ja",I42="ja"),(H42*Be!G$2))+IF(AND($D42=Be!B$5,$C42=Be!A$3,F42="ja",I42="ja"),(H42*Be!G$2))+IF(AND($D42=Be!B$5,$C42=Be!A$2,F42="ja",I42="ja"),(H42*Be!G$2))</f>
        <v>0</v>
      </c>
      <c r="N42" s="30">
        <f>IF(AND($D42=Be!B$9,$C42=Be!A$2),(E42))+IF(AND($D42=Be!B$10,$C42=Be!A$2),(E42))+IF(AND($D42=Be!B$11,$C42=Be!A$2),(E42))</f>
        <v>0</v>
      </c>
      <c r="O42" s="31"/>
    </row>
    <row r="43" spans="1:18" x14ac:dyDescent="0.3">
      <c r="A43" s="3"/>
      <c r="B43" s="3"/>
      <c r="C43" s="3"/>
      <c r="D43" s="3"/>
      <c r="E43" s="4"/>
      <c r="F43" s="5"/>
      <c r="G43" s="6"/>
      <c r="H43" s="6"/>
      <c r="I43" s="6"/>
      <c r="J43" s="6"/>
      <c r="K43" s="6"/>
      <c r="L43" s="29">
        <f>IF(AND($D43=Be!B$6,$C43=Be!A$6,F43="ja"),(Be!C35))+IF(AND($D43=Be!B$7,$C43=Be!A$6,F43="ja"),(Be!C36))+IF(AND($D43=Be!B$6,$C43=Be!A$4,F43="ja"),(Be!C35))+IF(AND($D43=Be!B$7,$C43=Be!A$4,F43="ja"),(Be!C36))+IF(AND($D43=Be!B$6,$C43=Be!A$2),(E43))+IF(AND($D43=Be!B$7,$C43=Be!A$2),(E43))+IF(AND($D43=Be!B$6,$C43=Be!A$2,F43="ja"),(100*G43+K43))+IF(AND($D43=Be!B$7,$C43=Be!A$2,F43="ja"),(100*G43+K43))+IF(AND($D43=Be!B$6,$C43=Be!A$3,F43="ja"),(100*G43+K43+E43))+IF(AND($D43=Be!B$7,$C43=Be!A$3,F43="ja"),(100*G43+K43+E43))+IF(AND($D43=Be!B$8,$C43=Be!A$2),(E43))+IF(AND($D43=Be!B$8,$C43=Be!A$2,F43="ja"),(K43))+IF(AND($D43=Be!B$8,$C43=Be!A$3,F43="ja"),(K43+300+E43))+IF(AND($D43=Be!B$8,$C43=Be!A$5,F43="ja"),(E43))+IF(AND($D43=Be!B$3,$C43=Be!A$6,F43="ja"),(E43+6*J43))+IF(AND($D43=Be!B$3,$C43=Be!A$7),(E43))+IF(AND($D43=Be!B$3,$C43=Be!A$7,F43="ja"),(6*J43))+IF(AND($D43=Be!B$3,$C43=Be!A$4,F43="ja"),(E43+6*J43))+IF(AND($D43=Be!B$3,$C43=Be!A$2),(E43))+IF(AND($D43=Be!B$3,$C43=Be!A$2,F43="ja"),(6*J43+K43))+IF(AND($D43=Be!B$3,$C43=Be!A$3,F43="ja"),(6*J43+K43+E43))+IF(AND($D43=Be!B$6,$C43=Be!A$2,F43="ja",I43="ja"),(H43*Be!G$2))+IF(AND($D43=Be!B$7,$C43=Be!A$2,F43="ja",I43="ja"),(H43*Be!G$2))+IF(AND($D43=Be!B$6,$C43=Be!A$3,F43="ja",I43="ja"),(H43*Be!G$2))+IF(AND($D43=Be!B$8,$C43=Be!A$2,F43="ja",I43="ja"),(H43*Be!G$2))+IF(AND($D43=Be!B$8,$C43=Be!A$3,F43="ja",I43="ja"),(H43*Be!G$2))+IF(AND($D43=Be!B$8,$C43=Be!A$5,F43="ja",I43="ja"),(H43*Be!G$2))+IF(AND($D43=Be!B$3,$C43=Be!A$2,F43="ja",I43="ja"),(H43*Be!G$2))+IF(AND($D43=Be!B$3,$C43=Be!A$3,F43="ja",I43="ja"),(H43*Be!G$2))+IF(AND($D43=Be!B$7,$C43=Be!A$3,F43="ja",I43="ja"),(H43*Be!G$2))</f>
        <v>0</v>
      </c>
      <c r="M43" s="30">
        <f>IF(AND($D43=Be!B$2,$C43=Be!A$6,F43="ja"),(E43+6*J43))+IF(AND($D43=Be!B$4,$C43=Be!A$6,F43="ja"),(E43+6*J43))+IF(AND($D43=Be!B$5,$C43=Be!A$6,F43="ja"),(E43+6*J43))+IF(AND($D43=Be!B$2,$C43=Be!A$7),(E43))+IF(AND($D43=Be!B$2,$C43=Be!A$7,F43="ja"),(6*J43))+IF(AND($D43=Be!B$2,$C43=Be!A$4,F43="ja"),(E43+6*J43))+IF(AND($D43=Be!B$4,$C43=Be!A$4,F43="ja"),(E43+6*J43))+IF(AND($D43=Be!B$5,$C43=Be!A$4,F43="ja"),(E43+6*J43))+IF(AND($D43=Be!B$2,$C43=Be!A$2),(E43))+IF(AND($D43=Be!B$4,$C43=Be!A$2),(E43))+IF(AND($D43=Be!B$2,$C43=Be!A$2,F43="ja"),(6*J43+K43))+IF(AND($D43=Be!B$4,$C43=Be!A$2,F43="ja"),(6*J43+K43))+IF(AND($D43=Be!B$2,$C43=Be!A$3,F43="ja"),(6*J43+K43+E43))+IF(AND($D43=Be!B$4,$C43=Be!A$3,F43="ja"),(6*J43+K43+E43))+IF(AND($D43=Be!B$5,$C43=Be!A$3,F43="ja"),(6*J43+K43+E43))+IF(AND($D43=Be!B$5,$C43=Be!A$2),(E43))+IF(AND($D43=Be!B$5,$C43=Be!A$2,F43="ja"),(6*J43+K43))+IF(AND($D43=Be!B$2,$C43=Be!A$2,F43="ja",I43="ja"),(H43*Be!G$2))+IF(AND($D43=Be!B$4,$C43=Be!A$2,F43="ja",I43="ja"),(H43*Be!G$2))+IF(AND($D43=Be!B$2,$C43=Be!A$3,F43="ja",I43="ja"),(H43*Be!G$2))+IF(AND($D43=Be!B$4,$C43=Be!A$3,F43="ja",I43="ja"),(H43*Be!G$2))+IF(AND($D43=Be!B$5,$C43=Be!A$3,F43="ja",I43="ja"),(H43*Be!G$2))+IF(AND($D43=Be!B$5,$C43=Be!A$2,F43="ja",I43="ja"),(H43*Be!G$2))</f>
        <v>0</v>
      </c>
      <c r="N43" s="30">
        <f>IF(AND($D43=Be!B$9,$C43=Be!A$2),(E43))+IF(AND($D43=Be!B$10,$C43=Be!A$2),(E43))+IF(AND($D43=Be!B$11,$C43=Be!A$2),(E43))</f>
        <v>0</v>
      </c>
      <c r="O43" s="31"/>
    </row>
    <row r="44" spans="1:18" x14ac:dyDescent="0.3">
      <c r="A44" s="3"/>
      <c r="B44" s="3"/>
      <c r="C44" s="3"/>
      <c r="D44" s="3"/>
      <c r="E44" s="4"/>
      <c r="F44" s="5"/>
      <c r="G44" s="6"/>
      <c r="H44" s="6"/>
      <c r="I44" s="6"/>
      <c r="J44" s="6"/>
      <c r="K44" s="6"/>
      <c r="L44" s="29">
        <f>IF(AND($D44=Be!B$6,$C44=Be!A$6,F44="ja"),(Be!C36))+IF(AND($D44=Be!B$7,$C44=Be!A$6,F44="ja"),(Be!C37))+IF(AND($D44=Be!B$6,$C44=Be!A$4,F44="ja"),(Be!C36))+IF(AND($D44=Be!B$7,$C44=Be!A$4,F44="ja"),(Be!C37))+IF(AND($D44=Be!B$6,$C44=Be!A$2),(E44))+IF(AND($D44=Be!B$7,$C44=Be!A$2),(E44))+IF(AND($D44=Be!B$6,$C44=Be!A$2,F44="ja"),(100*G44+K44))+IF(AND($D44=Be!B$7,$C44=Be!A$2,F44="ja"),(100*G44+K44))+IF(AND($D44=Be!B$6,$C44=Be!A$3,F44="ja"),(100*G44+K44+E44))+IF(AND($D44=Be!B$7,$C44=Be!A$3,F44="ja"),(100*G44+K44+E44))+IF(AND($D44=Be!B$8,$C44=Be!A$2),(E44))+IF(AND($D44=Be!B$8,$C44=Be!A$2,F44="ja"),(K44))+IF(AND($D44=Be!B$8,$C44=Be!A$3,F44="ja"),(K44+300+E44))+IF(AND($D44=Be!B$8,$C44=Be!A$5,F44="ja"),(E44))+IF(AND($D44=Be!B$3,$C44=Be!A$6,F44="ja"),(E44+6*J44))+IF(AND($D44=Be!B$3,$C44=Be!A$7),(E44))+IF(AND($D44=Be!B$3,$C44=Be!A$7,F44="ja"),(6*J44))+IF(AND($D44=Be!B$3,$C44=Be!A$4,F44="ja"),(E44+6*J44))+IF(AND($D44=Be!B$3,$C44=Be!A$2),(E44))+IF(AND($D44=Be!B$3,$C44=Be!A$2,F44="ja"),(6*J44+K44))+IF(AND($D44=Be!B$3,$C44=Be!A$3,F44="ja"),(6*J44+K44+E44))+IF(AND($D44=Be!B$6,$C44=Be!A$2,F44="ja",I44="ja"),(H44*Be!G$2))+IF(AND($D44=Be!B$7,$C44=Be!A$2,F44="ja",I44="ja"),(H44*Be!G$2))+IF(AND($D44=Be!B$6,$C44=Be!A$3,F44="ja",I44="ja"),(H44*Be!G$2))+IF(AND($D44=Be!B$8,$C44=Be!A$2,F44="ja",I44="ja"),(H44*Be!G$2))+IF(AND($D44=Be!B$8,$C44=Be!A$3,F44="ja",I44="ja"),(H44*Be!G$2))+IF(AND($D44=Be!B$8,$C44=Be!A$5,F44="ja",I44="ja"),(H44*Be!G$2))+IF(AND($D44=Be!B$3,$C44=Be!A$2,F44="ja",I44="ja"),(H44*Be!G$2))+IF(AND($D44=Be!B$3,$C44=Be!A$3,F44="ja",I44="ja"),(H44*Be!G$2))+IF(AND($D44=Be!B$7,$C44=Be!A$3,F44="ja",I44="ja"),(H44*Be!G$2))</f>
        <v>0</v>
      </c>
      <c r="M44" s="30">
        <f>IF(AND($D44=Be!B$2,$C44=Be!A$6,F44="ja"),(E44+6*J44))+IF(AND($D44=Be!B$4,$C44=Be!A$6,F44="ja"),(E44+6*J44))+IF(AND($D44=Be!B$5,$C44=Be!A$6,F44="ja"),(E44+6*J44))+IF(AND($D44=Be!B$2,$C44=Be!A$7),(E44))+IF(AND($D44=Be!B$2,$C44=Be!A$7,F44="ja"),(6*J44))+IF(AND($D44=Be!B$2,$C44=Be!A$4,F44="ja"),(E44+6*J44))+IF(AND($D44=Be!B$4,$C44=Be!A$4,F44="ja"),(E44+6*J44))+IF(AND($D44=Be!B$5,$C44=Be!A$4,F44="ja"),(E44+6*J44))+IF(AND($D44=Be!B$2,$C44=Be!A$2),(E44))+IF(AND($D44=Be!B$4,$C44=Be!A$2),(E44))+IF(AND($D44=Be!B$2,$C44=Be!A$2,F44="ja"),(6*J44+K44))+IF(AND($D44=Be!B$4,$C44=Be!A$2,F44="ja"),(6*J44+K44))+IF(AND($D44=Be!B$2,$C44=Be!A$3,F44="ja"),(6*J44+K44+E44))+IF(AND($D44=Be!B$4,$C44=Be!A$3,F44="ja"),(6*J44+K44+E44))+IF(AND($D44=Be!B$5,$C44=Be!A$3,F44="ja"),(6*J44+K44+E44))+IF(AND($D44=Be!B$5,$C44=Be!A$2),(E44))+IF(AND($D44=Be!B$5,$C44=Be!A$2,F44="ja"),(6*J44+K44))+IF(AND($D44=Be!B$2,$C44=Be!A$2,F44="ja",I44="ja"),(H44*Be!G$2))+IF(AND($D44=Be!B$4,$C44=Be!A$2,F44="ja",I44="ja"),(H44*Be!G$2))+IF(AND($D44=Be!B$2,$C44=Be!A$3,F44="ja",I44="ja"),(H44*Be!G$2))+IF(AND($D44=Be!B$4,$C44=Be!A$3,F44="ja",I44="ja"),(H44*Be!G$2))+IF(AND($D44=Be!B$5,$C44=Be!A$3,F44="ja",I44="ja"),(H44*Be!G$2))+IF(AND($D44=Be!B$5,$C44=Be!A$2,F44="ja",I44="ja"),(H44*Be!G$2))</f>
        <v>0</v>
      </c>
      <c r="N44" s="30">
        <f>IF(AND($D44=Be!B$9,$C44=Be!A$2),(E44))+IF(AND($D44=Be!B$10,$C44=Be!A$2),(E44))+IF(AND($D44=Be!B$11,$C44=Be!A$2),(E44))</f>
        <v>0</v>
      </c>
      <c r="O44" s="31"/>
    </row>
    <row r="45" spans="1:18" x14ac:dyDescent="0.3">
      <c r="A45" s="3"/>
      <c r="B45" s="3"/>
      <c r="C45" s="3"/>
      <c r="D45" s="3"/>
      <c r="E45" s="4"/>
      <c r="F45" s="5"/>
      <c r="G45" s="6"/>
      <c r="H45" s="6"/>
      <c r="I45" s="6"/>
      <c r="J45" s="6"/>
      <c r="K45" s="6"/>
      <c r="L45" s="29">
        <f>IF(AND($D45=Be!B$6,$C45=Be!A$6,F45="ja"),(Be!C37))+IF(AND($D45=Be!B$7,$C45=Be!A$6,F45="ja"),(Be!C38))+IF(AND($D45=Be!B$6,$C45=Be!A$4,F45="ja"),(Be!C37))+IF(AND($D45=Be!B$7,$C45=Be!A$4,F45="ja"),(Be!C38))+IF(AND($D45=Be!B$6,$C45=Be!A$2),(E45))+IF(AND($D45=Be!B$7,$C45=Be!A$2),(E45))+IF(AND($D45=Be!B$6,$C45=Be!A$2,F45="ja"),(100*G45+K45))+IF(AND($D45=Be!B$7,$C45=Be!A$2,F45="ja"),(100*G45+K45))+IF(AND($D45=Be!B$6,$C45=Be!A$3,F45="ja"),(100*G45+K45+E45))+IF(AND($D45=Be!B$7,$C45=Be!A$3,F45="ja"),(100*G45+K45+E45))+IF(AND($D45=Be!B$8,$C45=Be!A$2),(E45))+IF(AND($D45=Be!B$8,$C45=Be!A$2,F45="ja"),(K45))+IF(AND($D45=Be!B$8,$C45=Be!A$3,F45="ja"),(K45+300+E45))+IF(AND($D45=Be!B$8,$C45=Be!A$5,F45="ja"),(E45))+IF(AND($D45=Be!B$3,$C45=Be!A$6,F45="ja"),(E45+6*J45))+IF(AND($D45=Be!B$3,$C45=Be!A$7),(E45))+IF(AND($D45=Be!B$3,$C45=Be!A$7,F45="ja"),(6*J45))+IF(AND($D45=Be!B$3,$C45=Be!A$4,F45="ja"),(E45+6*J45))+IF(AND($D45=Be!B$3,$C45=Be!A$2),(E45))+IF(AND($D45=Be!B$3,$C45=Be!A$2,F45="ja"),(6*J45+K45))+IF(AND($D45=Be!B$3,$C45=Be!A$3,F45="ja"),(6*J45+K45+E45))+IF(AND($D45=Be!B$6,$C45=Be!A$2,F45="ja",I45="ja"),(H45*Be!G$2))+IF(AND($D45=Be!B$7,$C45=Be!A$2,F45="ja",I45="ja"),(H45*Be!G$2))+IF(AND($D45=Be!B$6,$C45=Be!A$3,F45="ja",I45="ja"),(H45*Be!G$2))+IF(AND($D45=Be!B$8,$C45=Be!A$2,F45="ja",I45="ja"),(H45*Be!G$2))+IF(AND($D45=Be!B$8,$C45=Be!A$3,F45="ja",I45="ja"),(H45*Be!G$2))+IF(AND($D45=Be!B$8,$C45=Be!A$5,F45="ja",I45="ja"),(H45*Be!G$2))+IF(AND($D45=Be!B$3,$C45=Be!A$2,F45="ja",I45="ja"),(H45*Be!G$2))+IF(AND($D45=Be!B$3,$C45=Be!A$3,F45="ja",I45="ja"),(H45*Be!G$2))+IF(AND($D45=Be!B$7,$C45=Be!A$3,F45="ja",I45="ja"),(H45*Be!G$2))</f>
        <v>0</v>
      </c>
      <c r="M45" s="30">
        <f>IF(AND($D45=Be!B$2,$C45=Be!A$6,F45="ja"),(E45+6*J45))+IF(AND($D45=Be!B$4,$C45=Be!A$6,F45="ja"),(E45+6*J45))+IF(AND($D45=Be!B$5,$C45=Be!A$6,F45="ja"),(E45+6*J45))+IF(AND($D45=Be!B$2,$C45=Be!A$7),(E45))+IF(AND($D45=Be!B$2,$C45=Be!A$7,F45="ja"),(6*J45))+IF(AND($D45=Be!B$2,$C45=Be!A$4,F45="ja"),(E45+6*J45))+IF(AND($D45=Be!B$4,$C45=Be!A$4,F45="ja"),(E45+6*J45))+IF(AND($D45=Be!B$5,$C45=Be!A$4,F45="ja"),(E45+6*J45))+IF(AND($D45=Be!B$2,$C45=Be!A$2),(E45))+IF(AND($D45=Be!B$4,$C45=Be!A$2),(E45))+IF(AND($D45=Be!B$2,$C45=Be!A$2,F45="ja"),(6*J45+K45))+IF(AND($D45=Be!B$4,$C45=Be!A$2,F45="ja"),(6*J45+K45))+IF(AND($D45=Be!B$2,$C45=Be!A$3,F45="ja"),(6*J45+K45+E45))+IF(AND($D45=Be!B$4,$C45=Be!A$3,F45="ja"),(6*J45+K45+E45))+IF(AND($D45=Be!B$5,$C45=Be!A$3,F45="ja"),(6*J45+K45+E45))+IF(AND($D45=Be!B$5,$C45=Be!A$2),(E45))+IF(AND($D45=Be!B$5,$C45=Be!A$2,F45="ja"),(6*J45+K45))+IF(AND($D45=Be!B$2,$C45=Be!A$2,F45="ja",I45="ja"),(H45*Be!G$2))+IF(AND($D45=Be!B$4,$C45=Be!A$2,F45="ja",I45="ja"),(H45*Be!G$2))+IF(AND($D45=Be!B$2,$C45=Be!A$3,F45="ja",I45="ja"),(H45*Be!G$2))+IF(AND($D45=Be!B$4,$C45=Be!A$3,F45="ja",I45="ja"),(H45*Be!G$2))+IF(AND($D45=Be!B$5,$C45=Be!A$3,F45="ja",I45="ja"),(H45*Be!G$2))+IF(AND($D45=Be!B$5,$C45=Be!A$2,F45="ja",I45="ja"),(H45*Be!G$2))</f>
        <v>0</v>
      </c>
      <c r="N45" s="30">
        <f>IF(AND($D45=Be!B$9,$C45=Be!A$2),(E45))+IF(AND($D45=Be!B$10,$C45=Be!A$2),(E45))+IF(AND($D45=Be!B$11,$C45=Be!A$2),(E45))</f>
        <v>0</v>
      </c>
      <c r="O45" s="31"/>
    </row>
    <row r="46" spans="1:18" x14ac:dyDescent="0.3">
      <c r="A46" s="3"/>
      <c r="B46" s="3"/>
      <c r="C46" s="3"/>
      <c r="D46" s="3"/>
      <c r="E46" s="4"/>
      <c r="F46" s="5"/>
      <c r="G46" s="6"/>
      <c r="H46" s="6"/>
      <c r="I46" s="6"/>
      <c r="J46" s="6"/>
      <c r="K46" s="6"/>
      <c r="L46" s="29">
        <f>IF(AND($D46=Be!B$6,$C46=Be!A$6,F46="ja"),(Be!C38))+IF(AND($D46=Be!B$7,$C46=Be!A$6,F46="ja"),(Be!C39))+IF(AND($D46=Be!B$6,$C46=Be!A$4,F46="ja"),(Be!C38))+IF(AND($D46=Be!B$7,$C46=Be!A$4,F46="ja"),(Be!C39))+IF(AND($D46=Be!B$6,$C46=Be!A$2),(E46))+IF(AND($D46=Be!B$7,$C46=Be!A$2),(E46))+IF(AND($D46=Be!B$6,$C46=Be!A$2,F46="ja"),(100*G46+K46))+IF(AND($D46=Be!B$7,$C46=Be!A$2,F46="ja"),(100*G46+K46))+IF(AND($D46=Be!B$6,$C46=Be!A$3,F46="ja"),(100*G46+K46+E46))+IF(AND($D46=Be!B$7,$C46=Be!A$3,F46="ja"),(100*G46+K46+E46))+IF(AND($D46=Be!B$8,$C46=Be!A$2),(E46))+IF(AND($D46=Be!B$8,$C46=Be!A$2,F46="ja"),(K46))+IF(AND($D46=Be!B$8,$C46=Be!A$3,F46="ja"),(K46+300+E46))+IF(AND($D46=Be!B$8,$C46=Be!A$5,F46="ja"),(E46))+IF(AND($D46=Be!B$3,$C46=Be!A$6,F46="ja"),(E46+6*J46))+IF(AND($D46=Be!B$3,$C46=Be!A$7),(E46))+IF(AND($D46=Be!B$3,$C46=Be!A$7,F46="ja"),(6*J46))+IF(AND($D46=Be!B$3,$C46=Be!A$4,F46="ja"),(E46+6*J46))+IF(AND($D46=Be!B$3,$C46=Be!A$2),(E46))+IF(AND($D46=Be!B$3,$C46=Be!A$2,F46="ja"),(6*J46+K46))+IF(AND($D46=Be!B$3,$C46=Be!A$3,F46="ja"),(6*J46+K46+E46))+IF(AND($D46=Be!B$6,$C46=Be!A$2,F46="ja",I46="ja"),(H46*Be!G$2))+IF(AND($D46=Be!B$7,$C46=Be!A$2,F46="ja",I46="ja"),(H46*Be!G$2))+IF(AND($D46=Be!B$6,$C46=Be!A$3,F46="ja",I46="ja"),(H46*Be!G$2))+IF(AND($D46=Be!B$8,$C46=Be!A$2,F46="ja",I46="ja"),(H46*Be!G$2))+IF(AND($D46=Be!B$8,$C46=Be!A$3,F46="ja",I46="ja"),(H46*Be!G$2))+IF(AND($D46=Be!B$8,$C46=Be!A$5,F46="ja",I46="ja"),(H46*Be!G$2))+IF(AND($D46=Be!B$3,$C46=Be!A$2,F46="ja",I46="ja"),(H46*Be!G$2))+IF(AND($D46=Be!B$3,$C46=Be!A$3,F46="ja",I46="ja"),(H46*Be!G$2))+IF(AND($D46=Be!B$7,$C46=Be!A$3,F46="ja",I46="ja"),(H46*Be!G$2))</f>
        <v>0</v>
      </c>
      <c r="M46" s="30">
        <f>IF(AND($D46=Be!B$2,$C46=Be!A$6,F46="ja"),(E46+6*J46))+IF(AND($D46=Be!B$4,$C46=Be!A$6,F46="ja"),(E46+6*J46))+IF(AND($D46=Be!B$5,$C46=Be!A$6,F46="ja"),(E46+6*J46))+IF(AND($D46=Be!B$2,$C46=Be!A$7),(E46))+IF(AND($D46=Be!B$2,$C46=Be!A$7,F46="ja"),(6*J46))+IF(AND($D46=Be!B$2,$C46=Be!A$4,F46="ja"),(E46+6*J46))+IF(AND($D46=Be!B$4,$C46=Be!A$4,F46="ja"),(E46+6*J46))+IF(AND($D46=Be!B$5,$C46=Be!A$4,F46="ja"),(E46+6*J46))+IF(AND($D46=Be!B$2,$C46=Be!A$2),(E46))+IF(AND($D46=Be!B$4,$C46=Be!A$2),(E46))+IF(AND($D46=Be!B$2,$C46=Be!A$2,F46="ja"),(6*J46+K46))+IF(AND($D46=Be!B$4,$C46=Be!A$2,F46="ja"),(6*J46+K46))+IF(AND($D46=Be!B$2,$C46=Be!A$3,F46="ja"),(6*J46+K46+E46))+IF(AND($D46=Be!B$4,$C46=Be!A$3,F46="ja"),(6*J46+K46+E46))+IF(AND($D46=Be!B$5,$C46=Be!A$3,F46="ja"),(6*J46+K46+E46))+IF(AND($D46=Be!B$5,$C46=Be!A$2),(E46))+IF(AND($D46=Be!B$5,$C46=Be!A$2,F46="ja"),(6*J46+K46))+IF(AND($D46=Be!B$2,$C46=Be!A$2,F46="ja",I46="ja"),(H46*Be!G$2))+IF(AND($D46=Be!B$4,$C46=Be!A$2,F46="ja",I46="ja"),(H46*Be!G$2))+IF(AND($D46=Be!B$2,$C46=Be!A$3,F46="ja",I46="ja"),(H46*Be!G$2))+IF(AND($D46=Be!B$4,$C46=Be!A$3,F46="ja",I46="ja"),(H46*Be!G$2))+IF(AND($D46=Be!B$5,$C46=Be!A$3,F46="ja",I46="ja"),(H46*Be!G$2))+IF(AND($D46=Be!B$5,$C46=Be!A$2,F46="ja",I46="ja"),(H46*Be!G$2))</f>
        <v>0</v>
      </c>
      <c r="N46" s="30">
        <f>IF(AND($D46=Be!B$9,$C46=Be!A$2),(E46))+IF(AND($D46=Be!B$10,$C46=Be!A$2),(E46))+IF(AND($D46=Be!B$11,$C46=Be!A$2),(E46))</f>
        <v>0</v>
      </c>
      <c r="O46" s="31"/>
    </row>
    <row r="47" spans="1:18" x14ac:dyDescent="0.3">
      <c r="A47" s="3"/>
      <c r="B47" s="3"/>
      <c r="C47" s="3"/>
      <c r="D47" s="3"/>
      <c r="E47" s="4"/>
      <c r="F47" s="5"/>
      <c r="G47" s="6"/>
      <c r="H47" s="6"/>
      <c r="I47" s="6"/>
      <c r="J47" s="6"/>
      <c r="K47" s="6"/>
      <c r="L47" s="29">
        <f>IF(AND($D47=Be!B$6,$C47=Be!A$6,F47="ja"),(Be!C39))+IF(AND($D47=Be!B$7,$C47=Be!A$6,F47="ja"),(Be!C40))+IF(AND($D47=Be!B$6,$C47=Be!A$4,F47="ja"),(Be!C39))+IF(AND($D47=Be!B$7,$C47=Be!A$4,F47="ja"),(Be!C40))+IF(AND($D47=Be!B$6,$C47=Be!A$2),(E47))+IF(AND($D47=Be!B$7,$C47=Be!A$2),(E47))+IF(AND($D47=Be!B$6,$C47=Be!A$2,F47="ja"),(100*G47+K47))+IF(AND($D47=Be!B$7,$C47=Be!A$2,F47="ja"),(100*G47+K47))+IF(AND($D47=Be!B$6,$C47=Be!A$3,F47="ja"),(100*G47+K47+E47))+IF(AND($D47=Be!B$7,$C47=Be!A$3,F47="ja"),(100*G47+K47+E47))+IF(AND($D47=Be!B$8,$C47=Be!A$2),(E47))+IF(AND($D47=Be!B$8,$C47=Be!A$2,F47="ja"),(K47))+IF(AND($D47=Be!B$8,$C47=Be!A$3,F47="ja"),(K47+300+E47))+IF(AND($D47=Be!B$8,$C47=Be!A$5,F47="ja"),(E47))+IF(AND($D47=Be!B$3,$C47=Be!A$6,F47="ja"),(E47+6*J47))+IF(AND($D47=Be!B$3,$C47=Be!A$7),(E47))+IF(AND($D47=Be!B$3,$C47=Be!A$7,F47="ja"),(6*J47))+IF(AND($D47=Be!B$3,$C47=Be!A$4,F47="ja"),(E47+6*J47))+IF(AND($D47=Be!B$3,$C47=Be!A$2),(E47))+IF(AND($D47=Be!B$3,$C47=Be!A$2,F47="ja"),(6*J47+K47))+IF(AND($D47=Be!B$3,$C47=Be!A$3,F47="ja"),(6*J47+K47+E47))+IF(AND($D47=Be!B$6,$C47=Be!A$2,F47="ja",I47="ja"),(H47*Be!G$2))+IF(AND($D47=Be!B$7,$C47=Be!A$2,F47="ja",I47="ja"),(H47*Be!G$2))+IF(AND($D47=Be!B$6,$C47=Be!A$3,F47="ja",I47="ja"),(H47*Be!G$2))+IF(AND($D47=Be!B$8,$C47=Be!A$2,F47="ja",I47="ja"),(H47*Be!G$2))+IF(AND($D47=Be!B$8,$C47=Be!A$3,F47="ja",I47="ja"),(H47*Be!G$2))+IF(AND($D47=Be!B$8,$C47=Be!A$5,F47="ja",I47="ja"),(H47*Be!G$2))+IF(AND($D47=Be!B$3,$C47=Be!A$2,F47="ja",I47="ja"),(H47*Be!G$2))+IF(AND($D47=Be!B$3,$C47=Be!A$3,F47="ja",I47="ja"),(H47*Be!G$2))+IF(AND($D47=Be!B$7,$C47=Be!A$3,F47="ja",I47="ja"),(H47*Be!G$2))</f>
        <v>0</v>
      </c>
      <c r="M47" s="30">
        <f>IF(AND($D47=Be!B$2,$C47=Be!A$6,F47="ja"),(E47+6*J47))+IF(AND($D47=Be!B$4,$C47=Be!A$6,F47="ja"),(E47+6*J47))+IF(AND($D47=Be!B$5,$C47=Be!A$6,F47="ja"),(E47+6*J47))+IF(AND($D47=Be!B$2,$C47=Be!A$7),(E47))+IF(AND($D47=Be!B$2,$C47=Be!A$7,F47="ja"),(6*J47))+IF(AND($D47=Be!B$2,$C47=Be!A$4,F47="ja"),(E47+6*J47))+IF(AND($D47=Be!B$4,$C47=Be!A$4,F47="ja"),(E47+6*J47))+IF(AND($D47=Be!B$5,$C47=Be!A$4,F47="ja"),(E47+6*J47))+IF(AND($D47=Be!B$2,$C47=Be!A$2),(E47))+IF(AND($D47=Be!B$4,$C47=Be!A$2),(E47))+IF(AND($D47=Be!B$2,$C47=Be!A$2,F47="ja"),(6*J47+K47))+IF(AND($D47=Be!B$4,$C47=Be!A$2,F47="ja"),(6*J47+K47))+IF(AND($D47=Be!B$2,$C47=Be!A$3,F47="ja"),(6*J47+K47+E47))+IF(AND($D47=Be!B$4,$C47=Be!A$3,F47="ja"),(6*J47+K47+E47))+IF(AND($D47=Be!B$5,$C47=Be!A$3,F47="ja"),(6*J47+K47+E47))+IF(AND($D47=Be!B$5,$C47=Be!A$2),(E47))+IF(AND($D47=Be!B$5,$C47=Be!A$2,F47="ja"),(6*J47+K47))+IF(AND($D47=Be!B$2,$C47=Be!A$2,F47="ja",I47="ja"),(H47*Be!G$2))+IF(AND($D47=Be!B$4,$C47=Be!A$2,F47="ja",I47="ja"),(H47*Be!G$2))+IF(AND($D47=Be!B$2,$C47=Be!A$3,F47="ja",I47="ja"),(H47*Be!G$2))+IF(AND($D47=Be!B$4,$C47=Be!A$3,F47="ja",I47="ja"),(H47*Be!G$2))+IF(AND($D47=Be!B$5,$C47=Be!A$3,F47="ja",I47="ja"),(H47*Be!G$2))+IF(AND($D47=Be!B$5,$C47=Be!A$2,F47="ja",I47="ja"),(H47*Be!G$2))</f>
        <v>0</v>
      </c>
      <c r="N47" s="30">
        <f>IF(AND($D47=Be!B$9,$C47=Be!A$2),(E47))+IF(AND($D47=Be!B$10,$C47=Be!A$2),(E47))+IF(AND($D47=Be!B$11,$C47=Be!A$2),(E47))</f>
        <v>0</v>
      </c>
      <c r="O47" s="31"/>
    </row>
    <row r="48" spans="1:18" x14ac:dyDescent="0.3">
      <c r="A48" s="3"/>
      <c r="B48" s="3"/>
      <c r="C48" s="3"/>
      <c r="D48" s="3"/>
      <c r="E48" s="4"/>
      <c r="F48" s="5"/>
      <c r="G48" s="6"/>
      <c r="H48" s="6"/>
      <c r="I48" s="6"/>
      <c r="J48" s="6"/>
      <c r="K48" s="6"/>
      <c r="L48" s="29">
        <f>IF(AND($D48=Be!B$6,$C48=Be!A$6,F48="ja"),(Be!C40))+IF(AND($D48=Be!B$7,$C48=Be!A$6,F48="ja"),(Be!C41))+IF(AND($D48=Be!B$6,$C48=Be!A$4,F48="ja"),(Be!C40))+IF(AND($D48=Be!B$7,$C48=Be!A$4,F48="ja"),(Be!C41))+IF(AND($D48=Be!B$6,$C48=Be!A$2),(E48))+IF(AND($D48=Be!B$7,$C48=Be!A$2),(E48))+IF(AND($D48=Be!B$6,$C48=Be!A$2,F48="ja"),(100*G48+K48))+IF(AND($D48=Be!B$7,$C48=Be!A$2,F48="ja"),(100*G48+K48))+IF(AND($D48=Be!B$6,$C48=Be!A$3,F48="ja"),(100*G48+K48+E48))+IF(AND($D48=Be!B$7,$C48=Be!A$3,F48="ja"),(100*G48+K48+E48))+IF(AND($D48=Be!B$8,$C48=Be!A$2),(E48))+IF(AND($D48=Be!B$8,$C48=Be!A$2,F48="ja"),(K48))+IF(AND($D48=Be!B$8,$C48=Be!A$3,F48="ja"),(K48+300+E48))+IF(AND($D48=Be!B$8,$C48=Be!A$5,F48="ja"),(E48))+IF(AND($D48=Be!B$3,$C48=Be!A$6,F48="ja"),(E48+6*J48))+IF(AND($D48=Be!B$3,$C48=Be!A$7),(E48))+IF(AND($D48=Be!B$3,$C48=Be!A$7,F48="ja"),(6*J48))+IF(AND($D48=Be!B$3,$C48=Be!A$4,F48="ja"),(E48+6*J48))+IF(AND($D48=Be!B$3,$C48=Be!A$2),(E48))+IF(AND($D48=Be!B$3,$C48=Be!A$2,F48="ja"),(6*J48+K48))+IF(AND($D48=Be!B$3,$C48=Be!A$3,F48="ja"),(6*J48+K48+E48))+IF(AND($D48=Be!B$6,$C48=Be!A$2,F48="ja",I48="ja"),(H48*Be!G$2))+IF(AND($D48=Be!B$7,$C48=Be!A$2,F48="ja",I48="ja"),(H48*Be!G$2))+IF(AND($D48=Be!B$6,$C48=Be!A$3,F48="ja",I48="ja"),(H48*Be!G$2))+IF(AND($D48=Be!B$8,$C48=Be!A$2,F48="ja",I48="ja"),(H48*Be!G$2))+IF(AND($D48=Be!B$8,$C48=Be!A$3,F48="ja",I48="ja"),(H48*Be!G$2))+IF(AND($D48=Be!B$8,$C48=Be!A$5,F48="ja",I48="ja"),(H48*Be!G$2))+IF(AND($D48=Be!B$3,$C48=Be!A$2,F48="ja",I48="ja"),(H48*Be!G$2))+IF(AND($D48=Be!B$3,$C48=Be!A$3,F48="ja",I48="ja"),(H48*Be!G$2))+IF(AND($D48=Be!B$7,$C48=Be!A$3,F48="ja",I48="ja"),(H48*Be!G$2))</f>
        <v>0</v>
      </c>
      <c r="M48" s="30">
        <f>IF(AND($D48=Be!B$2,$C48=Be!A$6,F48="ja"),(E48+6*J48))+IF(AND($D48=Be!B$4,$C48=Be!A$6,F48="ja"),(E48+6*J48))+IF(AND($D48=Be!B$5,$C48=Be!A$6,F48="ja"),(E48+6*J48))+IF(AND($D48=Be!B$2,$C48=Be!A$7),(E48))+IF(AND($D48=Be!B$2,$C48=Be!A$7,F48="ja"),(6*J48))+IF(AND($D48=Be!B$2,$C48=Be!A$4,F48="ja"),(E48+6*J48))+IF(AND($D48=Be!B$4,$C48=Be!A$4,F48="ja"),(E48+6*J48))+IF(AND($D48=Be!B$5,$C48=Be!A$4,F48="ja"),(E48+6*J48))+IF(AND($D48=Be!B$2,$C48=Be!A$2),(E48))+IF(AND($D48=Be!B$4,$C48=Be!A$2),(E48))+IF(AND($D48=Be!B$2,$C48=Be!A$2,F48="ja"),(6*J48+K48))+IF(AND($D48=Be!B$4,$C48=Be!A$2,F48="ja"),(6*J48+K48))+IF(AND($D48=Be!B$2,$C48=Be!A$3,F48="ja"),(6*J48+K48+E48))+IF(AND($D48=Be!B$4,$C48=Be!A$3,F48="ja"),(6*J48+K48+E48))+IF(AND($D48=Be!B$5,$C48=Be!A$3,F48="ja"),(6*J48+K48+E48))+IF(AND($D48=Be!B$5,$C48=Be!A$2),(E48))+IF(AND($D48=Be!B$5,$C48=Be!A$2,F48="ja"),(6*J48+K48))+IF(AND($D48=Be!B$2,$C48=Be!A$2,F48="ja",I48="ja"),(H48*Be!G$2))+IF(AND($D48=Be!B$4,$C48=Be!A$2,F48="ja",I48="ja"),(H48*Be!G$2))+IF(AND($D48=Be!B$2,$C48=Be!A$3,F48="ja",I48="ja"),(H48*Be!G$2))+IF(AND($D48=Be!B$4,$C48=Be!A$3,F48="ja",I48="ja"),(H48*Be!G$2))+IF(AND($D48=Be!B$5,$C48=Be!A$3,F48="ja",I48="ja"),(H48*Be!G$2))+IF(AND($D48=Be!B$5,$C48=Be!A$2,F48="ja",I48="ja"),(H48*Be!G$2))</f>
        <v>0</v>
      </c>
      <c r="N48" s="30">
        <f>IF(AND($D48=Be!B$9,$C48=Be!A$2),(E48))+IF(AND($D48=Be!B$10,$C48=Be!A$2),(E48))+IF(AND($D48=Be!B$11,$C48=Be!A$2),(E48))</f>
        <v>0</v>
      </c>
      <c r="O48" s="31"/>
    </row>
    <row r="49" spans="1:15" x14ac:dyDescent="0.3">
      <c r="A49" s="3"/>
      <c r="B49" s="3"/>
      <c r="C49" s="3"/>
      <c r="D49" s="3"/>
      <c r="E49" s="4"/>
      <c r="F49" s="5"/>
      <c r="G49" s="6"/>
      <c r="H49" s="6"/>
      <c r="I49" s="6"/>
      <c r="J49" s="6"/>
      <c r="K49" s="6"/>
      <c r="L49" s="29">
        <f>IF(AND($D49=Be!B$6,$C49=Be!A$6,F49="ja"),(Be!C41))+IF(AND($D49=Be!B$7,$C49=Be!A$6,F49="ja"),(Be!C42))+IF(AND($D49=Be!B$6,$C49=Be!A$4,F49="ja"),(Be!C41))+IF(AND($D49=Be!B$7,$C49=Be!A$4,F49="ja"),(Be!C42))+IF(AND($D49=Be!B$6,$C49=Be!A$2),(E49))+IF(AND($D49=Be!B$7,$C49=Be!A$2),(E49))+IF(AND($D49=Be!B$6,$C49=Be!A$2,F49="ja"),(100*G49+K49))+IF(AND($D49=Be!B$7,$C49=Be!A$2,F49="ja"),(100*G49+K49))+IF(AND($D49=Be!B$6,$C49=Be!A$3,F49="ja"),(100*G49+K49+E49))+IF(AND($D49=Be!B$7,$C49=Be!A$3,F49="ja"),(100*G49+K49+E49))+IF(AND($D49=Be!B$8,$C49=Be!A$2),(E49))+IF(AND($D49=Be!B$8,$C49=Be!A$2,F49="ja"),(K49))+IF(AND($D49=Be!B$8,$C49=Be!A$3,F49="ja"),(K49+300+E49))+IF(AND($D49=Be!B$8,$C49=Be!A$5,F49="ja"),(E49))+IF(AND($D49=Be!B$3,$C49=Be!A$6,F49="ja"),(E49+6*J49))+IF(AND($D49=Be!B$3,$C49=Be!A$7),(E49))+IF(AND($D49=Be!B$3,$C49=Be!A$7,F49="ja"),(6*J49))+IF(AND($D49=Be!B$3,$C49=Be!A$4,F49="ja"),(E49+6*J49))+IF(AND($D49=Be!B$3,$C49=Be!A$2),(E49))+IF(AND($D49=Be!B$3,$C49=Be!A$2,F49="ja"),(6*J49+K49))+IF(AND($D49=Be!B$3,$C49=Be!A$3,F49="ja"),(6*J49+K49+E49))+IF(AND($D49=Be!B$6,$C49=Be!A$2,F49="ja",I49="ja"),(H49*Be!G$2))+IF(AND($D49=Be!B$7,$C49=Be!A$2,F49="ja",I49="ja"),(H49*Be!G$2))+IF(AND($D49=Be!B$6,$C49=Be!A$3,F49="ja",I49="ja"),(H49*Be!G$2))+IF(AND($D49=Be!B$8,$C49=Be!A$2,F49="ja",I49="ja"),(H49*Be!G$2))+IF(AND($D49=Be!B$8,$C49=Be!A$3,F49="ja",I49="ja"),(H49*Be!G$2))+IF(AND($D49=Be!B$8,$C49=Be!A$5,F49="ja",I49="ja"),(H49*Be!G$2))+IF(AND($D49=Be!B$3,$C49=Be!A$2,F49="ja",I49="ja"),(H49*Be!G$2))+IF(AND($D49=Be!B$3,$C49=Be!A$3,F49="ja",I49="ja"),(H49*Be!G$2))+IF(AND($D49=Be!B$7,$C49=Be!A$3,F49="ja",I49="ja"),(H49*Be!G$2))</f>
        <v>0</v>
      </c>
      <c r="M49" s="30">
        <f>IF(AND($D49=Be!B$2,$C49=Be!A$6,F49="ja"),(E49+6*J49))+IF(AND($D49=Be!B$4,$C49=Be!A$6,F49="ja"),(E49+6*J49))+IF(AND($D49=Be!B$5,$C49=Be!A$6,F49="ja"),(E49+6*J49))+IF(AND($D49=Be!B$2,$C49=Be!A$7),(E49))+IF(AND($D49=Be!B$2,$C49=Be!A$7,F49="ja"),(6*J49))+IF(AND($D49=Be!B$2,$C49=Be!A$4,F49="ja"),(E49+6*J49))+IF(AND($D49=Be!B$4,$C49=Be!A$4,F49="ja"),(E49+6*J49))+IF(AND($D49=Be!B$5,$C49=Be!A$4,F49="ja"),(E49+6*J49))+IF(AND($D49=Be!B$2,$C49=Be!A$2),(E49))+IF(AND($D49=Be!B$4,$C49=Be!A$2),(E49))+IF(AND($D49=Be!B$2,$C49=Be!A$2,F49="ja"),(6*J49+K49))+IF(AND($D49=Be!B$4,$C49=Be!A$2,F49="ja"),(6*J49+K49))+IF(AND($D49=Be!B$2,$C49=Be!A$3,F49="ja"),(6*J49+K49+E49))+IF(AND($D49=Be!B$4,$C49=Be!A$3,F49="ja"),(6*J49+K49+E49))+IF(AND($D49=Be!B$5,$C49=Be!A$3,F49="ja"),(6*J49+K49+E49))+IF(AND($D49=Be!B$5,$C49=Be!A$2),(E49))+IF(AND($D49=Be!B$5,$C49=Be!A$2,F49="ja"),(6*J49+K49))+IF(AND($D49=Be!B$2,$C49=Be!A$2,F49="ja",I49="ja"),(H49*Be!G$2))+IF(AND($D49=Be!B$4,$C49=Be!A$2,F49="ja",I49="ja"),(H49*Be!G$2))+IF(AND($D49=Be!B$2,$C49=Be!A$3,F49="ja",I49="ja"),(H49*Be!G$2))+IF(AND($D49=Be!B$4,$C49=Be!A$3,F49="ja",I49="ja"),(H49*Be!G$2))+IF(AND($D49=Be!B$5,$C49=Be!A$3,F49="ja",I49="ja"),(H49*Be!G$2))+IF(AND($D49=Be!B$5,$C49=Be!A$2,F49="ja",I49="ja"),(H49*Be!G$2))</f>
        <v>0</v>
      </c>
      <c r="N49" s="30">
        <f>IF(AND($D49=Be!B$9,$C49=Be!A$2),(E49))+IF(AND($D49=Be!B$10,$C49=Be!A$2),(E49))+IF(AND($D49=Be!B$11,$C49=Be!A$2),(E49))</f>
        <v>0</v>
      </c>
      <c r="O49" s="31"/>
    </row>
    <row r="50" spans="1:15" x14ac:dyDescent="0.3">
      <c r="A50" s="3"/>
      <c r="B50" s="3"/>
      <c r="C50" s="3"/>
      <c r="D50" s="3"/>
      <c r="E50" s="4"/>
      <c r="F50" s="5"/>
      <c r="G50" s="6"/>
      <c r="H50" s="6"/>
      <c r="I50" s="6"/>
      <c r="J50" s="6"/>
      <c r="K50" s="6"/>
      <c r="L50" s="29">
        <f>IF(AND($D50=Be!B$6,$C50=Be!A$6,F50="ja"),(Be!C42))+IF(AND($D50=Be!B$7,$C50=Be!A$6,F50="ja"),(Be!C43))+IF(AND($D50=Be!B$6,$C50=Be!A$4,F50="ja"),(Be!C42))+IF(AND($D50=Be!B$7,$C50=Be!A$4,F50="ja"),(Be!C43))+IF(AND($D50=Be!B$6,$C50=Be!A$2),(E50))+IF(AND($D50=Be!B$7,$C50=Be!A$2),(E50))+IF(AND($D50=Be!B$6,$C50=Be!A$2,F50="ja"),(100*G50+K50))+IF(AND($D50=Be!B$7,$C50=Be!A$2,F50="ja"),(100*G50+K50))+IF(AND($D50=Be!B$6,$C50=Be!A$3,F50="ja"),(100*G50+K50+E50))+IF(AND($D50=Be!B$7,$C50=Be!A$3,F50="ja"),(100*G50+K50+E50))+IF(AND($D50=Be!B$8,$C50=Be!A$2),(E50))+IF(AND($D50=Be!B$8,$C50=Be!A$2,F50="ja"),(K50))+IF(AND($D50=Be!B$8,$C50=Be!A$3,F50="ja"),(K50+300+E50))+IF(AND($D50=Be!B$8,$C50=Be!A$5,F50="ja"),(E50))+IF(AND($D50=Be!B$3,$C50=Be!A$6,F50="ja"),(E50+6*J50))+IF(AND($D50=Be!B$3,$C50=Be!A$7),(E50))+IF(AND($D50=Be!B$3,$C50=Be!A$7,F50="ja"),(6*J50))+IF(AND($D50=Be!B$3,$C50=Be!A$4,F50="ja"),(E50+6*J50))+IF(AND($D50=Be!B$3,$C50=Be!A$2),(E50))+IF(AND($D50=Be!B$3,$C50=Be!A$2,F50="ja"),(6*J50+K50))+IF(AND($D50=Be!B$3,$C50=Be!A$3,F50="ja"),(6*J50+K50+E50))+IF(AND($D50=Be!B$6,$C50=Be!A$2,F50="ja",I50="ja"),(H50*Be!G$2))+IF(AND($D50=Be!B$7,$C50=Be!A$2,F50="ja",I50="ja"),(H50*Be!G$2))+IF(AND($D50=Be!B$6,$C50=Be!A$3,F50="ja",I50="ja"),(H50*Be!G$2))+IF(AND($D50=Be!B$8,$C50=Be!A$2,F50="ja",I50="ja"),(H50*Be!G$2))+IF(AND($D50=Be!B$8,$C50=Be!A$3,F50="ja",I50="ja"),(H50*Be!G$2))+IF(AND($D50=Be!B$8,$C50=Be!A$5,F50="ja",I50="ja"),(H50*Be!G$2))+IF(AND($D50=Be!B$3,$C50=Be!A$2,F50="ja",I50="ja"),(H50*Be!G$2))+IF(AND($D50=Be!B$3,$C50=Be!A$3,F50="ja",I50="ja"),(H50*Be!G$2))+IF(AND($D50=Be!B$7,$C50=Be!A$3,F50="ja",I50="ja"),(H50*Be!G$2))</f>
        <v>0</v>
      </c>
      <c r="M50" s="30">
        <f>IF(AND($D50=Be!B$2,$C50=Be!A$6,F50="ja"),(E50+6*J50))+IF(AND($D50=Be!B$4,$C50=Be!A$6,F50="ja"),(E50+6*J50))+IF(AND($D50=Be!B$5,$C50=Be!A$6,F50="ja"),(E50+6*J50))+IF(AND($D50=Be!B$2,$C50=Be!A$7),(E50))+IF(AND($D50=Be!B$2,$C50=Be!A$7,F50="ja"),(6*J50))+IF(AND($D50=Be!B$2,$C50=Be!A$4,F50="ja"),(E50+6*J50))+IF(AND($D50=Be!B$4,$C50=Be!A$4,F50="ja"),(E50+6*J50))+IF(AND($D50=Be!B$5,$C50=Be!A$4,F50="ja"),(E50+6*J50))+IF(AND($D50=Be!B$2,$C50=Be!A$2),(E50))+IF(AND($D50=Be!B$4,$C50=Be!A$2),(E50))+IF(AND($D50=Be!B$2,$C50=Be!A$2,F50="ja"),(6*J50+K50))+IF(AND($D50=Be!B$4,$C50=Be!A$2,F50="ja"),(6*J50+K50))+IF(AND($D50=Be!B$2,$C50=Be!A$3,F50="ja"),(6*J50+K50+E50))+IF(AND($D50=Be!B$4,$C50=Be!A$3,F50="ja"),(6*J50+K50+E50))+IF(AND($D50=Be!B$5,$C50=Be!A$3,F50="ja"),(6*J50+K50+E50))+IF(AND($D50=Be!B$5,$C50=Be!A$2),(E50))+IF(AND($D50=Be!B$5,$C50=Be!A$2,F50="ja"),(6*J50+K50))+IF(AND($D50=Be!B$2,$C50=Be!A$2,F50="ja",I50="ja"),(H50*Be!G$2))+IF(AND($D50=Be!B$4,$C50=Be!A$2,F50="ja",I50="ja"),(H50*Be!G$2))+IF(AND($D50=Be!B$2,$C50=Be!A$3,F50="ja",I50="ja"),(H50*Be!G$2))+IF(AND($D50=Be!B$4,$C50=Be!A$3,F50="ja",I50="ja"),(H50*Be!G$2))+IF(AND($D50=Be!B$5,$C50=Be!A$3,F50="ja",I50="ja"),(H50*Be!G$2))+IF(AND($D50=Be!B$5,$C50=Be!A$2,F50="ja",I50="ja"),(H50*Be!G$2))</f>
        <v>0</v>
      </c>
      <c r="N50" s="30">
        <f>IF(AND($D50=Be!B$9,$C50=Be!A$2),(E50))+IF(AND($D50=Be!B$10,$C50=Be!A$2),(E50))+IF(AND($D50=Be!B$11,$C50=Be!A$2),(E50))</f>
        <v>0</v>
      </c>
    </row>
    <row r="51" spans="1:15" x14ac:dyDescent="0.3">
      <c r="A51" s="3"/>
      <c r="B51" s="3"/>
      <c r="C51" s="3"/>
      <c r="D51" s="3"/>
      <c r="E51" s="4"/>
      <c r="F51" s="5"/>
      <c r="G51" s="6"/>
      <c r="H51" s="6"/>
      <c r="I51" s="6"/>
      <c r="J51" s="6"/>
      <c r="K51" s="6"/>
      <c r="L51" s="29">
        <f>IF(AND($D51=Be!B$6,$C51=Be!A$6,F51="ja"),(Be!C43))+IF(AND($D51=Be!B$7,$C51=Be!A$6,F51="ja"),(Be!C44))+IF(AND($D51=Be!B$6,$C51=Be!A$4,F51="ja"),(Be!C43))+IF(AND($D51=Be!B$7,$C51=Be!A$4,F51="ja"),(Be!C44))+IF(AND($D51=Be!B$6,$C51=Be!A$2),(E51))+IF(AND($D51=Be!B$7,$C51=Be!A$2),(E51))+IF(AND($D51=Be!B$6,$C51=Be!A$2,F51="ja"),(100*G51+K51))+IF(AND($D51=Be!B$7,$C51=Be!A$2,F51="ja"),(100*G51+K51))+IF(AND($D51=Be!B$6,$C51=Be!A$3,F51="ja"),(100*G51+K51+E51))+IF(AND($D51=Be!B$7,$C51=Be!A$3,F51="ja"),(100*G51+K51+E51))+IF(AND($D51=Be!B$8,$C51=Be!A$2),(E51))+IF(AND($D51=Be!B$8,$C51=Be!A$2,F51="ja"),(K51))+IF(AND($D51=Be!B$8,$C51=Be!A$3,F51="ja"),(K51+300+E51))+IF(AND($D51=Be!B$8,$C51=Be!A$5,F51="ja"),(E51))+IF(AND($D51=Be!B$3,$C51=Be!A$6,F51="ja"),(E51+6*J51))+IF(AND($D51=Be!B$3,$C51=Be!A$7),(E51))+IF(AND($D51=Be!B$3,$C51=Be!A$7,F51="ja"),(6*J51))+IF(AND($D51=Be!B$3,$C51=Be!A$4,F51="ja"),(E51+6*J51))+IF(AND($D51=Be!B$3,$C51=Be!A$2),(E51))+IF(AND($D51=Be!B$3,$C51=Be!A$2,F51="ja"),(6*J51+K51))+IF(AND($D51=Be!B$3,$C51=Be!A$3,F51="ja"),(6*J51+K51+E51))+IF(AND($D51=Be!B$6,$C51=Be!A$2,F51="ja",I51="ja"),(H51*Be!G$2))+IF(AND($D51=Be!B$7,$C51=Be!A$2,F51="ja",I51="ja"),(H51*Be!G$2))+IF(AND($D51=Be!B$6,$C51=Be!A$3,F51="ja",I51="ja"),(H51*Be!G$2))+IF(AND($D51=Be!B$8,$C51=Be!A$2,F51="ja",I51="ja"),(H51*Be!G$2))+IF(AND($D51=Be!B$8,$C51=Be!A$3,F51="ja",I51="ja"),(H51*Be!G$2))+IF(AND($D51=Be!B$8,$C51=Be!A$5,F51="ja",I51="ja"),(H51*Be!G$2))+IF(AND($D51=Be!B$3,$C51=Be!A$2,F51="ja",I51="ja"),(H51*Be!G$2))+IF(AND($D51=Be!B$3,$C51=Be!A$3,F51="ja",I51="ja"),(H51*Be!G$2))+IF(AND($D51=Be!B$7,$C51=Be!A$3,F51="ja",I51="ja"),(H51*Be!G$2))</f>
        <v>0</v>
      </c>
      <c r="M51" s="30">
        <f>IF(AND($D51=Be!B$2,$C51=Be!A$6,F51="ja"),(E51+6*J51))+IF(AND($D51=Be!B$4,$C51=Be!A$6,F51="ja"),(E51+6*J51))+IF(AND($D51=Be!B$5,$C51=Be!A$6,F51="ja"),(E51+6*J51))+IF(AND($D51=Be!B$2,$C51=Be!A$7),(E51))+IF(AND($D51=Be!B$2,$C51=Be!A$7,F51="ja"),(6*J51))+IF(AND($D51=Be!B$2,$C51=Be!A$4,F51="ja"),(E51+6*J51))+IF(AND($D51=Be!B$4,$C51=Be!A$4,F51="ja"),(E51+6*J51))+IF(AND($D51=Be!B$5,$C51=Be!A$4,F51="ja"),(E51+6*J51))+IF(AND($D51=Be!B$2,$C51=Be!A$2),(E51))+IF(AND($D51=Be!B$4,$C51=Be!A$2),(E51))+IF(AND($D51=Be!B$2,$C51=Be!A$2,F51="ja"),(6*J51+K51))+IF(AND($D51=Be!B$4,$C51=Be!A$2,F51="ja"),(6*J51+K51))+IF(AND($D51=Be!B$2,$C51=Be!A$3,F51="ja"),(6*J51+K51+E51))+IF(AND($D51=Be!B$4,$C51=Be!A$3,F51="ja"),(6*J51+K51+E51))+IF(AND($D51=Be!B$5,$C51=Be!A$3,F51="ja"),(6*J51+K51+E51))+IF(AND($D51=Be!B$5,$C51=Be!A$2),(E51))+IF(AND($D51=Be!B$5,$C51=Be!A$2,F51="ja"),(6*J51+K51))+IF(AND($D51=Be!B$2,$C51=Be!A$2,F51="ja",I51="ja"),(H51*Be!G$2))+IF(AND($D51=Be!B$4,$C51=Be!A$2,F51="ja",I51="ja"),(H51*Be!G$2))+IF(AND($D51=Be!B$2,$C51=Be!A$3,F51="ja",I51="ja"),(H51*Be!G$2))+IF(AND($D51=Be!B$4,$C51=Be!A$3,F51="ja",I51="ja"),(H51*Be!G$2))+IF(AND($D51=Be!B$5,$C51=Be!A$3,F51="ja",I51="ja"),(H51*Be!G$2))+IF(AND($D51=Be!B$5,$C51=Be!A$2,F51="ja",I51="ja"),(H51*Be!G$2))</f>
        <v>0</v>
      </c>
      <c r="N51" s="30">
        <f>IF(AND($D51=Be!B$9,$C51=Be!A$2),(E51))+IF(AND($D51=Be!B$10,$C51=Be!A$2),(E51))+IF(AND($D51=Be!B$11,$C51=Be!A$2),(E51))</f>
        <v>0</v>
      </c>
    </row>
    <row r="52" spans="1:15" x14ac:dyDescent="0.3">
      <c r="A52" s="3"/>
      <c r="B52" s="3"/>
      <c r="C52" s="3"/>
      <c r="D52" s="3"/>
      <c r="E52" s="4"/>
      <c r="F52" s="5"/>
      <c r="G52" s="6"/>
      <c r="H52" s="6"/>
      <c r="I52" s="6"/>
      <c r="J52" s="6"/>
      <c r="K52" s="6"/>
      <c r="L52" s="29">
        <f>IF(AND($D52=Be!B$6,$C52=Be!A$6,F52="ja"),(Be!C44))+IF(AND($D52=Be!B$7,$C52=Be!A$6,F52="ja"),(Be!C45))+IF(AND($D52=Be!B$6,$C52=Be!A$4,F52="ja"),(Be!C44))+IF(AND($D52=Be!B$7,$C52=Be!A$4,F52="ja"),(Be!C45))+IF(AND($D52=Be!B$6,$C52=Be!A$2),(E52))+IF(AND($D52=Be!B$7,$C52=Be!A$2),(E52))+IF(AND($D52=Be!B$6,$C52=Be!A$2,F52="ja"),(100*G52+K52))+IF(AND($D52=Be!B$7,$C52=Be!A$2,F52="ja"),(100*G52+K52))+IF(AND($D52=Be!B$6,$C52=Be!A$3,F52="ja"),(100*G52+K52+E52))+IF(AND($D52=Be!B$7,$C52=Be!A$3,F52="ja"),(100*G52+K52+E52))+IF(AND($D52=Be!B$8,$C52=Be!A$2),(E52))+IF(AND($D52=Be!B$8,$C52=Be!A$2,F52="ja"),(K52))+IF(AND($D52=Be!B$8,$C52=Be!A$3,F52="ja"),(K52+300+E52))+IF(AND($D52=Be!B$8,$C52=Be!A$5,F52="ja"),(E52))+IF(AND($D52=Be!B$3,$C52=Be!A$6,F52="ja"),(E52+6*J52))+IF(AND($D52=Be!B$3,$C52=Be!A$7),(E52))+IF(AND($D52=Be!B$3,$C52=Be!A$7,F52="ja"),(6*J52))+IF(AND($D52=Be!B$3,$C52=Be!A$4,F52="ja"),(E52+6*J52))+IF(AND($D52=Be!B$3,$C52=Be!A$2),(E52))+IF(AND($D52=Be!B$3,$C52=Be!A$2,F52="ja"),(6*J52+K52))+IF(AND($D52=Be!B$3,$C52=Be!A$3,F52="ja"),(6*J52+K52+E52))+IF(AND($D52=Be!B$6,$C52=Be!A$2,F52="ja",I52="ja"),(H52*Be!G$2))+IF(AND($D52=Be!B$7,$C52=Be!A$2,F52="ja",I52="ja"),(H52*Be!G$2))+IF(AND($D52=Be!B$6,$C52=Be!A$3,F52="ja",I52="ja"),(H52*Be!G$2))+IF(AND($D52=Be!B$8,$C52=Be!A$2,F52="ja",I52="ja"),(H52*Be!G$2))+IF(AND($D52=Be!B$8,$C52=Be!A$3,F52="ja",I52="ja"),(H52*Be!G$2))+IF(AND($D52=Be!B$8,$C52=Be!A$5,F52="ja",I52="ja"),(H52*Be!G$2))+IF(AND($D52=Be!B$3,$C52=Be!A$2,F52="ja",I52="ja"),(H52*Be!G$2))+IF(AND($D52=Be!B$3,$C52=Be!A$3,F52="ja",I52="ja"),(H52*Be!G$2))+IF(AND($D52=Be!B$7,$C52=Be!A$3,F52="ja",I52="ja"),(H52*Be!G$2))</f>
        <v>0</v>
      </c>
      <c r="M52" s="30">
        <f>IF(AND($D52=Be!B$2,$C52=Be!A$6,F52="ja"),(E52+6*J52))+IF(AND($D52=Be!B$4,$C52=Be!A$6,F52="ja"),(E52+6*J52))+IF(AND($D52=Be!B$5,$C52=Be!A$6,F52="ja"),(E52+6*J52))+IF(AND($D52=Be!B$2,$C52=Be!A$7),(E52))+IF(AND($D52=Be!B$2,$C52=Be!A$7,F52="ja"),(6*J52))+IF(AND($D52=Be!B$2,$C52=Be!A$4,F52="ja"),(E52+6*J52))+IF(AND($D52=Be!B$4,$C52=Be!A$4,F52="ja"),(E52+6*J52))+IF(AND($D52=Be!B$5,$C52=Be!A$4,F52="ja"),(E52+6*J52))+IF(AND($D52=Be!B$2,$C52=Be!A$2),(E52))+IF(AND($D52=Be!B$4,$C52=Be!A$2),(E52))+IF(AND($D52=Be!B$2,$C52=Be!A$2,F52="ja"),(6*J52+K52))+IF(AND($D52=Be!B$4,$C52=Be!A$2,F52="ja"),(6*J52+K52))+IF(AND($D52=Be!B$2,$C52=Be!A$3,F52="ja"),(6*J52+K52+E52))+IF(AND($D52=Be!B$4,$C52=Be!A$3,F52="ja"),(6*J52+K52+E52))+IF(AND($D52=Be!B$5,$C52=Be!A$3,F52="ja"),(6*J52+K52+E52))+IF(AND($D52=Be!B$5,$C52=Be!A$2),(E52))+IF(AND($D52=Be!B$5,$C52=Be!A$2,F52="ja"),(6*J52+K52))+IF(AND($D52=Be!B$2,$C52=Be!A$2,F52="ja",I52="ja"),(H52*Be!G$2))+IF(AND($D52=Be!B$4,$C52=Be!A$2,F52="ja",I52="ja"),(H52*Be!G$2))+IF(AND($D52=Be!B$2,$C52=Be!A$3,F52="ja",I52="ja"),(H52*Be!G$2))+IF(AND($D52=Be!B$4,$C52=Be!A$3,F52="ja",I52="ja"),(H52*Be!G$2))+IF(AND($D52=Be!B$5,$C52=Be!A$3,F52="ja",I52="ja"),(H52*Be!G$2))+IF(AND($D52=Be!B$5,$C52=Be!A$2,F52="ja",I52="ja"),(H52*Be!G$2))</f>
        <v>0</v>
      </c>
      <c r="N52" s="30">
        <f>IF(AND($D52=Be!B$9,$C52=Be!A$2),(E52))+IF(AND($D52=Be!B$10,$C52=Be!A$2),(E52))+IF(AND($D52=Be!B$11,$C52=Be!A$2),(E52))</f>
        <v>0</v>
      </c>
    </row>
    <row r="53" spans="1:15" x14ac:dyDescent="0.3">
      <c r="A53" s="3"/>
      <c r="B53" s="3"/>
      <c r="C53" s="3"/>
      <c r="D53" s="3"/>
      <c r="E53" s="4"/>
      <c r="F53" s="5"/>
      <c r="G53" s="6"/>
      <c r="H53" s="6"/>
      <c r="I53" s="6"/>
      <c r="J53" s="6"/>
      <c r="K53" s="6"/>
      <c r="L53" s="29">
        <f>IF(AND($D53=Be!B$6,$C53=Be!A$6,F53="ja"),(Be!C45))+IF(AND($D53=Be!B$7,$C53=Be!A$6,F53="ja"),(Be!C46))+IF(AND($D53=Be!B$6,$C53=Be!A$4,F53="ja"),(Be!C45))+IF(AND($D53=Be!B$7,$C53=Be!A$4,F53="ja"),(Be!C46))+IF(AND($D53=Be!B$6,$C53=Be!A$2),(E53))+IF(AND($D53=Be!B$7,$C53=Be!A$2),(E53))+IF(AND($D53=Be!B$6,$C53=Be!A$2,F53="ja"),(100*G53+K53))+IF(AND($D53=Be!B$7,$C53=Be!A$2,F53="ja"),(100*G53+K53))+IF(AND($D53=Be!B$6,$C53=Be!A$3,F53="ja"),(100*G53+K53+E53))+IF(AND($D53=Be!B$7,$C53=Be!A$3,F53="ja"),(100*G53+K53+E53))+IF(AND($D53=Be!B$8,$C53=Be!A$2),(E53))+IF(AND($D53=Be!B$8,$C53=Be!A$2,F53="ja"),(K53))+IF(AND($D53=Be!B$8,$C53=Be!A$3,F53="ja"),(K53+300+E53))+IF(AND($D53=Be!B$8,$C53=Be!A$5,F53="ja"),(E53))+IF(AND($D53=Be!B$3,$C53=Be!A$6,F53="ja"),(E53+6*J53))+IF(AND($D53=Be!B$3,$C53=Be!A$7),(E53))+IF(AND($D53=Be!B$3,$C53=Be!A$7,F53="ja"),(6*J53))+IF(AND($D53=Be!B$3,$C53=Be!A$4,F53="ja"),(E53+6*J53))+IF(AND($D53=Be!B$3,$C53=Be!A$2),(E53))+IF(AND($D53=Be!B$3,$C53=Be!A$2,F53="ja"),(6*J53+K53))+IF(AND($D53=Be!B$3,$C53=Be!A$3,F53="ja"),(6*J53+K53+E53))+IF(AND($D53=Be!B$6,$C53=Be!A$2,F53="ja",I53="ja"),(H53*Be!G$2))+IF(AND($D53=Be!B$7,$C53=Be!A$2,F53="ja",I53="ja"),(H53*Be!G$2))+IF(AND($D53=Be!B$6,$C53=Be!A$3,F53="ja",I53="ja"),(H53*Be!G$2))+IF(AND($D53=Be!B$8,$C53=Be!A$2,F53="ja",I53="ja"),(H53*Be!G$2))+IF(AND($D53=Be!B$8,$C53=Be!A$3,F53="ja",I53="ja"),(H53*Be!G$2))+IF(AND($D53=Be!B$8,$C53=Be!A$5,F53="ja",I53="ja"),(H53*Be!G$2))+IF(AND($D53=Be!B$3,$C53=Be!A$2,F53="ja",I53="ja"),(H53*Be!G$2))+IF(AND($D53=Be!B$3,$C53=Be!A$3,F53="ja",I53="ja"),(H53*Be!G$2))+IF(AND($D53=Be!B$7,$C53=Be!A$3,F53="ja",I53="ja"),(H53*Be!G$2))</f>
        <v>0</v>
      </c>
      <c r="M53" s="30">
        <f>IF(AND($D53=Be!B$2,$C53=Be!A$6,F53="ja"),(E53+6*J53))+IF(AND($D53=Be!B$4,$C53=Be!A$6,F53="ja"),(E53+6*J53))+IF(AND($D53=Be!B$5,$C53=Be!A$6,F53="ja"),(E53+6*J53))+IF(AND($D53=Be!B$2,$C53=Be!A$7),(E53))+IF(AND($D53=Be!B$2,$C53=Be!A$7,F53="ja"),(6*J53))+IF(AND($D53=Be!B$2,$C53=Be!A$4,F53="ja"),(E53+6*J53))+IF(AND($D53=Be!B$4,$C53=Be!A$4,F53="ja"),(E53+6*J53))+IF(AND($D53=Be!B$5,$C53=Be!A$4,F53="ja"),(E53+6*J53))+IF(AND($D53=Be!B$2,$C53=Be!A$2),(E53))+IF(AND($D53=Be!B$4,$C53=Be!A$2),(E53))+IF(AND($D53=Be!B$2,$C53=Be!A$2,F53="ja"),(6*J53+K53))+IF(AND($D53=Be!B$4,$C53=Be!A$2,F53="ja"),(6*J53+K53))+IF(AND($D53=Be!B$2,$C53=Be!A$3,F53="ja"),(6*J53+K53+E53))+IF(AND($D53=Be!B$4,$C53=Be!A$3,F53="ja"),(6*J53+K53+E53))+IF(AND($D53=Be!B$5,$C53=Be!A$3,F53="ja"),(6*J53+K53+E53))+IF(AND($D53=Be!B$5,$C53=Be!A$2),(E53))+IF(AND($D53=Be!B$5,$C53=Be!A$2,F53="ja"),(6*J53+K53))+IF(AND($D53=Be!B$2,$C53=Be!A$2,F53="ja",I53="ja"),(H53*Be!G$2))+IF(AND($D53=Be!B$4,$C53=Be!A$2,F53="ja",I53="ja"),(H53*Be!G$2))+IF(AND($D53=Be!B$2,$C53=Be!A$3,F53="ja",I53="ja"),(H53*Be!G$2))+IF(AND($D53=Be!B$4,$C53=Be!A$3,F53="ja",I53="ja"),(H53*Be!G$2))+IF(AND($D53=Be!B$5,$C53=Be!A$3,F53="ja",I53="ja"),(H53*Be!G$2))+IF(AND($D53=Be!B$5,$C53=Be!A$2,F53="ja",I53="ja"),(H53*Be!G$2))</f>
        <v>0</v>
      </c>
      <c r="N53" s="30">
        <f>IF(AND($D53=Be!B$9,$C53=Be!A$2),(E53))+IF(AND($D53=Be!B$10,$C53=Be!A$2),(E53))+IF(AND($D53=Be!B$11,$C53=Be!A$2),(E53))</f>
        <v>0</v>
      </c>
    </row>
    <row r="54" spans="1:15" x14ac:dyDescent="0.3">
      <c r="A54" s="3"/>
      <c r="B54" s="3"/>
      <c r="C54" s="3"/>
      <c r="D54" s="3"/>
      <c r="E54" s="4"/>
      <c r="F54" s="5"/>
      <c r="G54" s="6"/>
      <c r="H54" s="6"/>
      <c r="I54" s="6"/>
      <c r="J54" s="6"/>
      <c r="K54" s="6"/>
      <c r="L54" s="29">
        <f>IF(AND($D54=Be!B$6,$C54=Be!A$6,F54="ja"),(Be!C46))+IF(AND($D54=Be!B$7,$C54=Be!A$6,F54="ja"),(Be!C47))+IF(AND($D54=Be!B$6,$C54=Be!A$4,F54="ja"),(Be!C46))+IF(AND($D54=Be!B$7,$C54=Be!A$4,F54="ja"),(Be!C47))+IF(AND($D54=Be!B$6,$C54=Be!A$2),(E54))+IF(AND($D54=Be!B$7,$C54=Be!A$2),(E54))+IF(AND($D54=Be!B$6,$C54=Be!A$2,F54="ja"),(100*G54+K54))+IF(AND($D54=Be!B$7,$C54=Be!A$2,F54="ja"),(100*G54+K54))+IF(AND($D54=Be!B$6,$C54=Be!A$3,F54="ja"),(100*G54+K54+E54))+IF(AND($D54=Be!B$7,$C54=Be!A$3,F54="ja"),(100*G54+K54+E54))+IF(AND($D54=Be!B$8,$C54=Be!A$2),(E54))+IF(AND($D54=Be!B$8,$C54=Be!A$2,F54="ja"),(K54))+IF(AND($D54=Be!B$8,$C54=Be!A$3,F54="ja"),(K54+300+E54))+IF(AND($D54=Be!B$8,$C54=Be!A$5,F54="ja"),(E54))+IF(AND($D54=Be!B$3,$C54=Be!A$6,F54="ja"),(E54+6*J54))+IF(AND($D54=Be!B$3,$C54=Be!A$7),(E54))+IF(AND($D54=Be!B$3,$C54=Be!A$7,F54="ja"),(6*J54))+IF(AND($D54=Be!B$3,$C54=Be!A$4,F54="ja"),(E54+6*J54))+IF(AND($D54=Be!B$3,$C54=Be!A$2),(E54))+IF(AND($D54=Be!B$3,$C54=Be!A$2,F54="ja"),(6*J54+K54))+IF(AND($D54=Be!B$3,$C54=Be!A$3,F54="ja"),(6*J54+K54+E54))+IF(AND($D54=Be!B$6,$C54=Be!A$2,F54="ja",I54="ja"),(H54*Be!G$2))+IF(AND($D54=Be!B$7,$C54=Be!A$2,F54="ja",I54="ja"),(H54*Be!G$2))+IF(AND($D54=Be!B$6,$C54=Be!A$3,F54="ja",I54="ja"),(H54*Be!G$2))+IF(AND($D54=Be!B$8,$C54=Be!A$2,F54="ja",I54="ja"),(H54*Be!G$2))+IF(AND($D54=Be!B$8,$C54=Be!A$3,F54="ja",I54="ja"),(H54*Be!G$2))+IF(AND($D54=Be!B$8,$C54=Be!A$5,F54="ja",I54="ja"),(H54*Be!G$2))+IF(AND($D54=Be!B$3,$C54=Be!A$2,F54="ja",I54="ja"),(H54*Be!G$2))+IF(AND($D54=Be!B$3,$C54=Be!A$3,F54="ja",I54="ja"),(H54*Be!G$2))+IF(AND($D54=Be!B$7,$C54=Be!A$3,F54="ja",I54="ja"),(H54*Be!G$2))</f>
        <v>0</v>
      </c>
      <c r="M54" s="30">
        <f>IF(AND($D54=Be!B$2,$C54=Be!A$6,F54="ja"),(E54+6*J54))+IF(AND($D54=Be!B$4,$C54=Be!A$6,F54="ja"),(E54+6*J54))+IF(AND($D54=Be!B$5,$C54=Be!A$6,F54="ja"),(E54+6*J54))+IF(AND($D54=Be!B$2,$C54=Be!A$7),(E54))+IF(AND($D54=Be!B$2,$C54=Be!A$7,F54="ja"),(6*J54))+IF(AND($D54=Be!B$2,$C54=Be!A$4,F54="ja"),(E54+6*J54))+IF(AND($D54=Be!B$4,$C54=Be!A$4,F54="ja"),(E54+6*J54))+IF(AND($D54=Be!B$5,$C54=Be!A$4,F54="ja"),(E54+6*J54))+IF(AND($D54=Be!B$2,$C54=Be!A$2),(E54))+IF(AND($D54=Be!B$4,$C54=Be!A$2),(E54))+IF(AND($D54=Be!B$2,$C54=Be!A$2,F54="ja"),(6*J54+K54))+IF(AND($D54=Be!B$4,$C54=Be!A$2,F54="ja"),(6*J54+K54))+IF(AND($D54=Be!B$2,$C54=Be!A$3,F54="ja"),(6*J54+K54+E54))+IF(AND($D54=Be!B$4,$C54=Be!A$3,F54="ja"),(6*J54+K54+E54))+IF(AND($D54=Be!B$5,$C54=Be!A$3,F54="ja"),(6*J54+K54+E54))+IF(AND($D54=Be!B$5,$C54=Be!A$2),(E54))+IF(AND($D54=Be!B$5,$C54=Be!A$2,F54="ja"),(6*J54+K54))+IF(AND($D54=Be!B$2,$C54=Be!A$2,F54="ja",I54="ja"),(H54*Be!G$2))+IF(AND($D54=Be!B$4,$C54=Be!A$2,F54="ja",I54="ja"),(H54*Be!G$2))+IF(AND($D54=Be!B$2,$C54=Be!A$3,F54="ja",I54="ja"),(H54*Be!G$2))+IF(AND($D54=Be!B$4,$C54=Be!A$3,F54="ja",I54="ja"),(H54*Be!G$2))+IF(AND($D54=Be!B$5,$C54=Be!A$3,F54="ja",I54="ja"),(H54*Be!G$2))+IF(AND($D54=Be!B$5,$C54=Be!A$2,F54="ja",I54="ja"),(H54*Be!G$2))</f>
        <v>0</v>
      </c>
      <c r="N54" s="30">
        <f>IF(AND($D54=Be!B$9,$C54=Be!A$2),(E54))+IF(AND($D54=Be!B$10,$C54=Be!A$2),(E54))+IF(AND($D54=Be!B$11,$C54=Be!A$2),(E54))</f>
        <v>0</v>
      </c>
    </row>
    <row r="55" spans="1:15" x14ac:dyDescent="0.3">
      <c r="A55" s="3"/>
      <c r="B55" s="3"/>
      <c r="C55" s="3"/>
      <c r="D55" s="3"/>
      <c r="E55" s="4"/>
      <c r="F55" s="5"/>
      <c r="G55" s="6"/>
      <c r="H55" s="6"/>
      <c r="I55" s="6"/>
      <c r="J55" s="6"/>
      <c r="K55" s="6"/>
      <c r="L55" s="29">
        <f>IF(AND($D55=Be!B$6,$C55=Be!A$6,F55="ja"),(Be!C47))+IF(AND($D55=Be!B$7,$C55=Be!A$6,F55="ja"),(Be!C48))+IF(AND($D55=Be!B$6,$C55=Be!A$4,F55="ja"),(Be!C47))+IF(AND($D55=Be!B$7,$C55=Be!A$4,F55="ja"),(Be!C48))+IF(AND($D55=Be!B$6,$C55=Be!A$2),(E55))+IF(AND($D55=Be!B$7,$C55=Be!A$2),(E55))+IF(AND($D55=Be!B$6,$C55=Be!A$2,F55="ja"),(100*G55+K55))+IF(AND($D55=Be!B$7,$C55=Be!A$2,F55="ja"),(100*G55+K55))+IF(AND($D55=Be!B$6,$C55=Be!A$3,F55="ja"),(100*G55+K55+E55))+IF(AND($D55=Be!B$7,$C55=Be!A$3,F55="ja"),(100*G55+K55+E55))+IF(AND($D55=Be!B$8,$C55=Be!A$2),(E55))+IF(AND($D55=Be!B$8,$C55=Be!A$2,F55="ja"),(K55))+IF(AND($D55=Be!B$8,$C55=Be!A$3,F55="ja"),(K55+300+E55))+IF(AND($D55=Be!B$8,$C55=Be!A$5,F55="ja"),(E55))+IF(AND($D55=Be!B$3,$C55=Be!A$6,F55="ja"),(E55+6*J55))+IF(AND($D55=Be!B$3,$C55=Be!A$7),(E55))+IF(AND($D55=Be!B$3,$C55=Be!A$7,F55="ja"),(6*J55))+IF(AND($D55=Be!B$3,$C55=Be!A$4,F55="ja"),(E55+6*J55))+IF(AND($D55=Be!B$3,$C55=Be!A$2),(E55))+IF(AND($D55=Be!B$3,$C55=Be!A$2,F55="ja"),(6*J55+K55))+IF(AND($D55=Be!B$3,$C55=Be!A$3,F55="ja"),(6*J55+K55+E55))+IF(AND($D55=Be!B$6,$C55=Be!A$2,F55="ja",I55="ja"),(H55*Be!G$2))+IF(AND($D55=Be!B$7,$C55=Be!A$2,F55="ja",I55="ja"),(H55*Be!G$2))+IF(AND($D55=Be!B$6,$C55=Be!A$3,F55="ja",I55="ja"),(H55*Be!G$2))+IF(AND($D55=Be!B$8,$C55=Be!A$2,F55="ja",I55="ja"),(H55*Be!G$2))+IF(AND($D55=Be!B$8,$C55=Be!A$3,F55="ja",I55="ja"),(H55*Be!G$2))+IF(AND($D55=Be!B$8,$C55=Be!A$5,F55="ja",I55="ja"),(H55*Be!G$2))+IF(AND($D55=Be!B$3,$C55=Be!A$2,F55="ja",I55="ja"),(H55*Be!G$2))+IF(AND($D55=Be!B$3,$C55=Be!A$3,F55="ja",I55="ja"),(H55*Be!G$2))+IF(AND($D55=Be!B$7,$C55=Be!A$3,F55="ja",I55="ja"),(H55*Be!G$2))</f>
        <v>0</v>
      </c>
      <c r="M55" s="30">
        <f>IF(AND($D55=Be!B$2,$C55=Be!A$6,F55="ja"),(E55+6*J55))+IF(AND($D55=Be!B$4,$C55=Be!A$6,F55="ja"),(E55+6*J55))+IF(AND($D55=Be!B$5,$C55=Be!A$6,F55="ja"),(E55+6*J55))+IF(AND($D55=Be!B$2,$C55=Be!A$7),(E55))+IF(AND($D55=Be!B$2,$C55=Be!A$7,F55="ja"),(6*J55))+IF(AND($D55=Be!B$2,$C55=Be!A$4,F55="ja"),(E55+6*J55))+IF(AND($D55=Be!B$4,$C55=Be!A$4,F55="ja"),(E55+6*J55))+IF(AND($D55=Be!B$5,$C55=Be!A$4,F55="ja"),(E55+6*J55))+IF(AND($D55=Be!B$2,$C55=Be!A$2),(E55))+IF(AND($D55=Be!B$4,$C55=Be!A$2),(E55))+IF(AND($D55=Be!B$2,$C55=Be!A$2,F55="ja"),(6*J55+K55))+IF(AND($D55=Be!B$4,$C55=Be!A$2,F55="ja"),(6*J55+K55))+IF(AND($D55=Be!B$2,$C55=Be!A$3,F55="ja"),(6*J55+K55+E55))+IF(AND($D55=Be!B$4,$C55=Be!A$3,F55="ja"),(6*J55+K55+E55))+IF(AND($D55=Be!B$5,$C55=Be!A$3,F55="ja"),(6*J55+K55+E55))+IF(AND($D55=Be!B$5,$C55=Be!A$2),(E55))+IF(AND($D55=Be!B$5,$C55=Be!A$2,F55="ja"),(6*J55+K55))+IF(AND($D55=Be!B$2,$C55=Be!A$2,F55="ja",I55="ja"),(H55*Be!G$2))+IF(AND($D55=Be!B$4,$C55=Be!A$2,F55="ja",I55="ja"),(H55*Be!G$2))+IF(AND($D55=Be!B$2,$C55=Be!A$3,F55="ja",I55="ja"),(H55*Be!G$2))+IF(AND($D55=Be!B$4,$C55=Be!A$3,F55="ja",I55="ja"),(H55*Be!G$2))+IF(AND($D55=Be!B$5,$C55=Be!A$3,F55="ja",I55="ja"),(H55*Be!G$2))+IF(AND($D55=Be!B$5,$C55=Be!A$2,F55="ja",I55="ja"),(H55*Be!G$2))</f>
        <v>0</v>
      </c>
      <c r="N55" s="30">
        <f>IF(AND($D55=Be!B$9,$C55=Be!A$2),(E55))+IF(AND($D55=Be!B$10,$C55=Be!A$2),(E55))+IF(AND($D55=Be!B$11,$C55=Be!A$2),(E55))</f>
        <v>0</v>
      </c>
    </row>
    <row r="56" spans="1:15" x14ac:dyDescent="0.3">
      <c r="A56" s="3"/>
      <c r="B56" s="3"/>
      <c r="C56" s="3"/>
      <c r="D56" s="3"/>
      <c r="E56" s="4"/>
      <c r="F56" s="5"/>
      <c r="G56" s="6" t="s">
        <v>76</v>
      </c>
      <c r="H56" s="6"/>
      <c r="I56" s="6"/>
      <c r="J56" s="6"/>
      <c r="K56" s="6"/>
      <c r="L56" s="29">
        <f>IF(AND($D56=Be!B$6,$C56=Be!A$6,F56="ja"),(Be!C48))+IF(AND($D56=Be!B$7,$C56=Be!A$6,F56="ja"),(Be!C49))+IF(AND($D56=Be!B$6,$C56=Be!A$4,F56="ja"),(Be!C48))+IF(AND($D56=Be!B$7,$C56=Be!A$4,F56="ja"),(Be!C49))+IF(AND($D56=Be!B$6,$C56=Be!A$2),(E56))+IF(AND($D56=Be!B$7,$C56=Be!A$2),(E56))+IF(AND($D56=Be!B$6,$C56=Be!A$2,F56="ja"),(100*G56+K56))+IF(AND($D56=Be!B$7,$C56=Be!A$2,F56="ja"),(100*G56+K56))+IF(AND($D56=Be!B$6,$C56=Be!A$3,F56="ja"),(100*G56+K56+E56))+IF(AND($D56=Be!B$7,$C56=Be!A$3,F56="ja"),(100*G56+K56+E56))+IF(AND($D56=Be!B$8,$C56=Be!A$2),(E56))+IF(AND($D56=Be!B$8,$C56=Be!A$2,F56="ja"),(K56))+IF(AND($D56=Be!B$8,$C56=Be!A$3,F56="ja"),(K56+300+E56))+IF(AND($D56=Be!B$8,$C56=Be!A$5,F56="ja"),(E56))+IF(AND($D56=Be!B$3,$C56=Be!A$6,F56="ja"),(E56+6*J56))+IF(AND($D56=Be!B$3,$C56=Be!A$7),(E56))+IF(AND($D56=Be!B$3,$C56=Be!A$7,F56="ja"),(6*J56))+IF(AND($D56=Be!B$3,$C56=Be!A$4,F56="ja"),(E56+6*J56))+IF(AND($D56=Be!B$3,$C56=Be!A$2),(E56))+IF(AND($D56=Be!B$3,$C56=Be!A$2,F56="ja"),(6*J56+K56))+IF(AND($D56=Be!B$3,$C56=Be!A$3,F56="ja"),(6*J56+K56+E56))+IF(AND($D56=Be!B$6,$C56=Be!A$2,F56="ja",I56="ja"),(H56*Be!G$2))+IF(AND($D56=Be!B$7,$C56=Be!A$2,F56="ja",I56="ja"),(H56*Be!G$2))+IF(AND($D56=Be!B$6,$C56=Be!A$3,F56="ja",I56="ja"),(H56*Be!G$2))+IF(AND($D56=Be!B$8,$C56=Be!A$2,F56="ja",I56="ja"),(H56*Be!G$2))+IF(AND($D56=Be!B$8,$C56=Be!A$3,F56="ja",I56="ja"),(H56*Be!G$2))+IF(AND($D56=Be!B$8,$C56=Be!A$5,F56="ja",I56="ja"),(H56*Be!G$2))+IF(AND($D56=Be!B$3,$C56=Be!A$2,F56="ja",I56="ja"),(H56*Be!G$2))+IF(AND($D56=Be!B$3,$C56=Be!A$3,F56="ja",I56="ja"),(H56*Be!G$2))+IF(AND($D56=Be!B$7,$C56=Be!A$3,F56="ja",I56="ja"),(H56*Be!G$2))</f>
        <v>0</v>
      </c>
      <c r="M56" s="30">
        <f>IF(AND($D56=Be!B$2,$C56=Be!A$6,F56="ja"),(E56+6*J56))+IF(AND($D56=Be!B$4,$C56=Be!A$6,F56="ja"),(E56+6*J56))+IF(AND($D56=Be!B$5,$C56=Be!A$6,F56="ja"),(E56+6*J56))+IF(AND($D56=Be!B$2,$C56=Be!A$7),(E56))+IF(AND($D56=Be!B$2,$C56=Be!A$7,F56="ja"),(6*J56))+IF(AND($D56=Be!B$2,$C56=Be!A$4,F56="ja"),(E56+6*J56))+IF(AND($D56=Be!B$4,$C56=Be!A$4,F56="ja"),(E56+6*J56))+IF(AND($D56=Be!B$5,$C56=Be!A$4,F56="ja"),(E56+6*J56))+IF(AND($D56=Be!B$2,$C56=Be!A$2),(E56))+IF(AND($D56=Be!B$4,$C56=Be!A$2),(E56))+IF(AND($D56=Be!B$2,$C56=Be!A$2,F56="ja"),(6*J56+K56))+IF(AND($D56=Be!B$4,$C56=Be!A$2,F56="ja"),(6*J56+K56))+IF(AND($D56=Be!B$2,$C56=Be!A$3,F56="ja"),(6*J56+K56+E56))+IF(AND($D56=Be!B$4,$C56=Be!A$3,F56="ja"),(6*J56+K56+E56))+IF(AND($D56=Be!B$5,$C56=Be!A$3,F56="ja"),(6*J56+K56+E56))+IF(AND($D56=Be!B$5,$C56=Be!A$2),(E56))+IF(AND($D56=Be!B$5,$C56=Be!A$2,F56="ja"),(6*J56+K56))+IF(AND($D56=Be!B$2,$C56=Be!A$2,F56="ja",I56="ja"),(H56*Be!G$2))+IF(AND($D56=Be!B$4,$C56=Be!A$2,F56="ja",I56="ja"),(H56*Be!G$2))+IF(AND($D56=Be!B$2,$C56=Be!A$3,F56="ja",I56="ja"),(H56*Be!G$2))+IF(AND($D56=Be!B$4,$C56=Be!A$3,F56="ja",I56="ja"),(H56*Be!G$2))+IF(AND($D56=Be!B$5,$C56=Be!A$3,F56="ja",I56="ja"),(H56*Be!G$2))+IF(AND($D56=Be!B$5,$C56=Be!A$2,F56="ja",I56="ja"),(H56*Be!G$2))</f>
        <v>0</v>
      </c>
      <c r="N56" s="30">
        <f>IF(AND($D56=Be!B$9,$C56=Be!A$2),(E56))+IF(AND($D56=Be!B$10,$C56=Be!A$2),(E56))+IF(AND($D56=Be!B$11,$C56=Be!A$2),(E56))</f>
        <v>0</v>
      </c>
    </row>
    <row r="57" spans="1:15" x14ac:dyDescent="0.3">
      <c r="A57" s="3"/>
      <c r="B57" s="3" t="s">
        <v>76</v>
      </c>
      <c r="C57" s="3"/>
      <c r="D57" s="3"/>
      <c r="E57" s="4"/>
      <c r="F57" s="5"/>
      <c r="G57" s="6"/>
      <c r="H57" s="6"/>
      <c r="I57" s="6"/>
      <c r="J57" s="6"/>
      <c r="K57" s="6"/>
      <c r="L57" s="29">
        <f>IF(AND($D57=Be!B$6,$C57=Be!A$6,F57="ja"),(Be!C49))+IF(AND($D57=Be!B$7,$C57=Be!A$6,F57="ja"),(Be!C50))+IF(AND($D57=Be!B$6,$C57=Be!A$4,F57="ja"),(Be!C49))+IF(AND($D57=Be!B$7,$C57=Be!A$4,F57="ja"),(Be!C50))+IF(AND($D57=Be!B$6,$C57=Be!A$2),(E57))+IF(AND($D57=Be!B$7,$C57=Be!A$2),(E57))+IF(AND($D57=Be!B$6,$C57=Be!A$2,F57="ja"),(100*G57+K57))+IF(AND($D57=Be!B$7,$C57=Be!A$2,F57="ja"),(100*G57+K57))+IF(AND($D57=Be!B$6,$C57=Be!A$3,F57="ja"),(100*G57+K57+E57))+IF(AND($D57=Be!B$7,$C57=Be!A$3,F57="ja"),(100*G57+K57+E57))+IF(AND($D57=Be!B$8,$C57=Be!A$2),(E57))+IF(AND($D57=Be!B$8,$C57=Be!A$2,F57="ja"),(K57))+IF(AND($D57=Be!B$8,$C57=Be!A$3,F57="ja"),(K57+300+E57))+IF(AND($D57=Be!B$8,$C57=Be!A$5,F57="ja"),(E57))+IF(AND($D57=Be!B$3,$C57=Be!A$6,F57="ja"),(E57+6*J57))+IF(AND($D57=Be!B$3,$C57=Be!A$7),(E57))+IF(AND($D57=Be!B$3,$C57=Be!A$7,F57="ja"),(6*J57))+IF(AND($D57=Be!B$3,$C57=Be!A$4,F57="ja"),(E57+6*J57))+IF(AND($D57=Be!B$3,$C57=Be!A$2),(E57))+IF(AND($D57=Be!B$3,$C57=Be!A$2,F57="ja"),(6*J57+K57))+IF(AND($D57=Be!B$3,$C57=Be!A$3,F57="ja"),(6*J57+K57+E57))+IF(AND($D57=Be!B$6,$C57=Be!A$2,F57="ja",I57="ja"),(H57*Be!G$2))+IF(AND($D57=Be!B$7,$C57=Be!A$2,F57="ja",I57="ja"),(H57*Be!G$2))+IF(AND($D57=Be!B$6,$C57=Be!A$3,F57="ja",I57="ja"),(H57*Be!G$2))+IF(AND($D57=Be!B$8,$C57=Be!A$2,F57="ja",I57="ja"),(H57*Be!G$2))+IF(AND($D57=Be!B$8,$C57=Be!A$3,F57="ja",I57="ja"),(H57*Be!G$2))+IF(AND($D57=Be!B$8,$C57=Be!A$5,F57="ja",I57="ja"),(H57*Be!G$2))+IF(AND($D57=Be!B$3,$C57=Be!A$2,F57="ja",I57="ja"),(H57*Be!G$2))+IF(AND($D57=Be!B$3,$C57=Be!A$3,F57="ja",I57="ja"),(H57*Be!G$2))+IF(AND($D57=Be!B$7,$C57=Be!A$3,F57="ja",I57="ja"),(H57*Be!G$2))</f>
        <v>0</v>
      </c>
      <c r="M57" s="30">
        <f>IF(AND($D57=Be!B$2,$C57=Be!A$6,F57="ja"),(E57+6*J57))+IF(AND($D57=Be!B$4,$C57=Be!A$6,F57="ja"),(E57+6*J57))+IF(AND($D57=Be!B$5,$C57=Be!A$6,F57="ja"),(E57+6*J57))+IF(AND($D57=Be!B$2,$C57=Be!A$7),(E57))+IF(AND($D57=Be!B$2,$C57=Be!A$7,F57="ja"),(6*J57))+IF(AND($D57=Be!B$2,$C57=Be!A$4,F57="ja"),(E57+6*J57))+IF(AND($D57=Be!B$4,$C57=Be!A$4,F57="ja"),(E57+6*J57))+IF(AND($D57=Be!B$5,$C57=Be!A$4,F57="ja"),(E57+6*J57))+IF(AND($D57=Be!B$2,$C57=Be!A$2),(E57))+IF(AND($D57=Be!B$4,$C57=Be!A$2),(E57))+IF(AND($D57=Be!B$2,$C57=Be!A$2,F57="ja"),(6*J57+K57))+IF(AND($D57=Be!B$4,$C57=Be!A$2,F57="ja"),(6*J57+K57))+IF(AND($D57=Be!B$2,$C57=Be!A$3,F57="ja"),(6*J57+K57+E57))+IF(AND($D57=Be!B$4,$C57=Be!A$3,F57="ja"),(6*J57+K57+E57))+IF(AND($D57=Be!B$5,$C57=Be!A$3,F57="ja"),(6*J57+K57+E57))+IF(AND($D57=Be!B$5,$C57=Be!A$2),(E57))+IF(AND($D57=Be!B$5,$C57=Be!A$2,F57="ja"),(6*J57+K57))+IF(AND($D57=Be!B$2,$C57=Be!A$2,F57="ja",I57="ja"),(H57*Be!G$2))+IF(AND($D57=Be!B$4,$C57=Be!A$2,F57="ja",I57="ja"),(H57*Be!G$2))+IF(AND($D57=Be!B$2,$C57=Be!A$3,F57="ja",I57="ja"),(H57*Be!G$2))+IF(AND($D57=Be!B$4,$C57=Be!A$3,F57="ja",I57="ja"),(H57*Be!G$2))+IF(AND($D57=Be!B$5,$C57=Be!A$3,F57="ja",I57="ja"),(H57*Be!G$2))+IF(AND($D57=Be!B$5,$C57=Be!A$2,F57="ja",I57="ja"),(H57*Be!G$2))</f>
        <v>0</v>
      </c>
      <c r="N57" s="30">
        <f>IF(AND($D57=Be!B$9,$C57=Be!A$2),(E57))+IF(AND($D57=Be!B$10,$C57=Be!A$2),(E57))+IF(AND($D57=Be!B$11,$C57=Be!A$2),(E57))</f>
        <v>0</v>
      </c>
    </row>
    <row r="58" spans="1:15" x14ac:dyDescent="0.3">
      <c r="A58" s="3"/>
      <c r="B58" s="3"/>
      <c r="C58" s="3"/>
      <c r="D58" s="3"/>
      <c r="E58" s="4"/>
      <c r="F58" s="5"/>
      <c r="G58" s="6"/>
      <c r="H58" s="6"/>
      <c r="I58" s="6"/>
      <c r="J58" s="6"/>
      <c r="K58" s="6"/>
      <c r="L58" s="29">
        <f>IF(AND($D58=Be!B$6,$C58=Be!A$6,F58="ja"),(Be!C50))+IF(AND($D58=Be!B$7,$C58=Be!A$6,F58="ja"),(Be!C51))+IF(AND($D58=Be!B$6,$C58=Be!A$4,F58="ja"),(Be!C50))+IF(AND($D58=Be!B$7,$C58=Be!A$4,F58="ja"),(Be!C51))+IF(AND($D58=Be!B$6,$C58=Be!A$2),(E58))+IF(AND($D58=Be!B$7,$C58=Be!A$2),(E58))+IF(AND($D58=Be!B$6,$C58=Be!A$2,F58="ja"),(100*G58+K58))+IF(AND($D58=Be!B$7,$C58=Be!A$2,F58="ja"),(100*G58+K58))+IF(AND($D58=Be!B$6,$C58=Be!A$3,F58="ja"),(100*G58+K58+E58))+IF(AND($D58=Be!B$7,$C58=Be!A$3,F58="ja"),(100*G58+K58+E58))+IF(AND($D58=Be!B$8,$C58=Be!A$2),(E58))+IF(AND($D58=Be!B$8,$C58=Be!A$2,F58="ja"),(K58))+IF(AND($D58=Be!B$8,$C58=Be!A$3,F58="ja"),(K58+300+E58))+IF(AND($D58=Be!B$8,$C58=Be!A$5,F58="ja"),(E58))+IF(AND($D58=Be!B$3,$C58=Be!A$6,F58="ja"),(E58+6*J58))+IF(AND($D58=Be!B$3,$C58=Be!A$7),(E58))+IF(AND($D58=Be!B$3,$C58=Be!A$7,F58="ja"),(6*J58))+IF(AND($D58=Be!B$3,$C58=Be!A$4,F58="ja"),(E58+6*J58))+IF(AND($D58=Be!B$3,$C58=Be!A$2),(E58))+IF(AND($D58=Be!B$3,$C58=Be!A$2,F58="ja"),(6*J58+K58))+IF(AND($D58=Be!B$3,$C58=Be!A$3,F58="ja"),(6*J58+K58+E58))+IF(AND($D58=Be!B$6,$C58=Be!A$2,F58="ja",I58="ja"),(H58*Be!G$2))+IF(AND($D58=Be!B$7,$C58=Be!A$2,F58="ja",I58="ja"),(H58*Be!G$2))+IF(AND($D58=Be!B$6,$C58=Be!A$3,F58="ja",I58="ja"),(H58*Be!G$2))+IF(AND($D58=Be!B$8,$C58=Be!A$2,F58="ja",I58="ja"),(H58*Be!G$2))+IF(AND($D58=Be!B$8,$C58=Be!A$3,F58="ja",I58="ja"),(H58*Be!G$2))+IF(AND($D58=Be!B$8,$C58=Be!A$5,F58="ja",I58="ja"),(H58*Be!G$2))+IF(AND($D58=Be!B$3,$C58=Be!A$2,F58="ja",I58="ja"),(H58*Be!G$2))+IF(AND($D58=Be!B$3,$C58=Be!A$3,F58="ja",I58="ja"),(H58*Be!G$2))+IF(AND($D58=Be!B$7,$C58=Be!A$3,F58="ja",I58="ja"),(H58*Be!G$2))</f>
        <v>0</v>
      </c>
      <c r="M58" s="30">
        <f>IF(AND($D58=Be!B$2,$C58=Be!A$6,F58="ja"),(E58+6*J58))+IF(AND($D58=Be!B$4,$C58=Be!A$6,F58="ja"),(E58+6*J58))+IF(AND($D58=Be!B$5,$C58=Be!A$6,F58="ja"),(E58+6*J58))+IF(AND($D58=Be!B$2,$C58=Be!A$7),(E58))+IF(AND($D58=Be!B$2,$C58=Be!A$7,F58="ja"),(6*J58))+IF(AND($D58=Be!B$2,$C58=Be!A$4,F58="ja"),(E58+6*J58))+IF(AND($D58=Be!B$4,$C58=Be!A$4,F58="ja"),(E58+6*J58))+IF(AND($D58=Be!B$5,$C58=Be!A$4,F58="ja"),(E58+6*J58))+IF(AND($D58=Be!B$2,$C58=Be!A$2),(E58))+IF(AND($D58=Be!B$4,$C58=Be!A$2),(E58))+IF(AND($D58=Be!B$2,$C58=Be!A$2,F58="ja"),(6*J58+K58))+IF(AND($D58=Be!B$4,$C58=Be!A$2,F58="ja"),(6*J58+K58))+IF(AND($D58=Be!B$2,$C58=Be!A$3,F58="ja"),(6*J58+K58+E58))+IF(AND($D58=Be!B$4,$C58=Be!A$3,F58="ja"),(6*J58+K58+E58))+IF(AND($D58=Be!B$5,$C58=Be!A$3,F58="ja"),(6*J58+K58+E58))+IF(AND($D58=Be!B$5,$C58=Be!A$2),(E58))+IF(AND($D58=Be!B$5,$C58=Be!A$2,F58="ja"),(6*J58+K58))+IF(AND($D58=Be!B$2,$C58=Be!A$2,F58="ja",I58="ja"),(H58*Be!G$2))+IF(AND($D58=Be!B$4,$C58=Be!A$2,F58="ja",I58="ja"),(H58*Be!G$2))+IF(AND($D58=Be!B$2,$C58=Be!A$3,F58="ja",I58="ja"),(H58*Be!G$2))+IF(AND($D58=Be!B$4,$C58=Be!A$3,F58="ja",I58="ja"),(H58*Be!G$2))+IF(AND($D58=Be!B$5,$C58=Be!A$3,F58="ja",I58="ja"),(H58*Be!G$2))+IF(AND($D58=Be!B$5,$C58=Be!A$2,F58="ja",I58="ja"),(H58*Be!G$2))</f>
        <v>0</v>
      </c>
      <c r="N58" s="30">
        <f>IF(AND($D58=Be!B$9,$C58=Be!A$2),(E58))+IF(AND($D58=Be!B$10,$C58=Be!A$2),(E58))+IF(AND($D58=Be!B$11,$C58=Be!A$2),(E58))</f>
        <v>0</v>
      </c>
    </row>
    <row r="59" spans="1:15" x14ac:dyDescent="0.3">
      <c r="A59" s="3"/>
      <c r="B59" s="3"/>
      <c r="C59" s="3"/>
      <c r="D59" s="3"/>
      <c r="E59" s="4"/>
      <c r="F59" s="5"/>
      <c r="G59" s="6"/>
      <c r="H59" s="6"/>
      <c r="I59" s="6"/>
      <c r="J59" s="6"/>
      <c r="K59" s="6"/>
      <c r="L59" s="29">
        <f>IF(AND($D59=Be!B$6,$C59=Be!A$6,F59="ja"),(Be!C51))+IF(AND($D59=Be!B$7,$C59=Be!A$6,F59="ja"),(Be!C52))+IF(AND($D59=Be!B$6,$C59=Be!A$4,F59="ja"),(Be!C51))+IF(AND($D59=Be!B$7,$C59=Be!A$4,F59="ja"),(Be!C52))+IF(AND($D59=Be!B$6,$C59=Be!A$2),(E59))+IF(AND($D59=Be!B$7,$C59=Be!A$2),(E59))+IF(AND($D59=Be!B$6,$C59=Be!A$2,F59="ja"),(100*G59+K59))+IF(AND($D59=Be!B$7,$C59=Be!A$2,F59="ja"),(100*G59+K59))+IF(AND($D59=Be!B$6,$C59=Be!A$3,F59="ja"),(100*G59+K59+E59))+IF(AND($D59=Be!B$7,$C59=Be!A$3,F59="ja"),(100*G59+K59+E59))+IF(AND($D59=Be!B$8,$C59=Be!A$2),(E59))+IF(AND($D59=Be!B$8,$C59=Be!A$2,F59="ja"),(K59))+IF(AND($D59=Be!B$8,$C59=Be!A$3,F59="ja"),(K59+300+E59))+IF(AND($D59=Be!B$8,$C59=Be!A$5,F59="ja"),(E59))+IF(AND($D59=Be!B$3,$C59=Be!A$6,F59="ja"),(E59+6*J59))+IF(AND($D59=Be!B$3,$C59=Be!A$7),(E59))+IF(AND($D59=Be!B$3,$C59=Be!A$7,F59="ja"),(6*J59))+IF(AND($D59=Be!B$3,$C59=Be!A$4,F59="ja"),(E59+6*J59))+IF(AND($D59=Be!B$3,$C59=Be!A$2),(E59))+IF(AND($D59=Be!B$3,$C59=Be!A$2,F59="ja"),(6*J59+K59))+IF(AND($D59=Be!B$3,$C59=Be!A$3,F59="ja"),(6*J59+K59+E59))+IF(AND($D59=Be!B$6,$C59=Be!A$2,F59="ja",I59="ja"),(H59*Be!G$2))+IF(AND($D59=Be!B$7,$C59=Be!A$2,F59="ja",I59="ja"),(H59*Be!G$2))+IF(AND($D59=Be!B$6,$C59=Be!A$3,F59="ja",I59="ja"),(H59*Be!G$2))+IF(AND($D59=Be!B$8,$C59=Be!A$2,F59="ja",I59="ja"),(H59*Be!G$2))+IF(AND($D59=Be!B$8,$C59=Be!A$3,F59="ja",I59="ja"),(H59*Be!G$2))+IF(AND($D59=Be!B$8,$C59=Be!A$5,F59="ja",I59="ja"),(H59*Be!G$2))+IF(AND($D59=Be!B$3,$C59=Be!A$2,F59="ja",I59="ja"),(H59*Be!G$2))+IF(AND($D59=Be!B$3,$C59=Be!A$3,F59="ja",I59="ja"),(H59*Be!G$2))+IF(AND($D59=Be!B$7,$C59=Be!A$3,F59="ja",I59="ja"),(H59*Be!G$2))</f>
        <v>0</v>
      </c>
      <c r="M59" s="30">
        <f>IF(AND($D59=Be!B$2,$C59=Be!A$6,F59="ja"),(E59+6*J59))+IF(AND($D59=Be!B$4,$C59=Be!A$6,F59="ja"),(E59+6*J59))+IF(AND($D59=Be!B$5,$C59=Be!A$6,F59="ja"),(E59+6*J59))+IF(AND($D59=Be!B$2,$C59=Be!A$7),(E59))+IF(AND($D59=Be!B$2,$C59=Be!A$7,F59="ja"),(6*J59))+IF(AND($D59=Be!B$2,$C59=Be!A$4,F59="ja"),(E59+6*J59))+IF(AND($D59=Be!B$4,$C59=Be!A$4,F59="ja"),(E59+6*J59))+IF(AND($D59=Be!B$5,$C59=Be!A$4,F59="ja"),(E59+6*J59))+IF(AND($D59=Be!B$2,$C59=Be!A$2),(E59))+IF(AND($D59=Be!B$4,$C59=Be!A$2),(E59))+IF(AND($D59=Be!B$2,$C59=Be!A$2,F59="ja"),(6*J59+K59))+IF(AND($D59=Be!B$4,$C59=Be!A$2,F59="ja"),(6*J59+K59))+IF(AND($D59=Be!B$2,$C59=Be!A$3,F59="ja"),(6*J59+K59+E59))+IF(AND($D59=Be!B$4,$C59=Be!A$3,F59="ja"),(6*J59+K59+E59))+IF(AND($D59=Be!B$5,$C59=Be!A$3,F59="ja"),(6*J59+K59+E59))+IF(AND($D59=Be!B$5,$C59=Be!A$2),(E59))+IF(AND($D59=Be!B$5,$C59=Be!A$2,F59="ja"),(6*J59+K59))+IF(AND($D59=Be!B$2,$C59=Be!A$2,F59="ja",I59="ja"),(H59*Be!G$2))+IF(AND($D59=Be!B$4,$C59=Be!A$2,F59="ja",I59="ja"),(H59*Be!G$2))+IF(AND($D59=Be!B$2,$C59=Be!A$3,F59="ja",I59="ja"),(H59*Be!G$2))+IF(AND($D59=Be!B$4,$C59=Be!A$3,F59="ja",I59="ja"),(H59*Be!G$2))+IF(AND($D59=Be!B$5,$C59=Be!A$3,F59="ja",I59="ja"),(H59*Be!G$2))+IF(AND($D59=Be!B$5,$C59=Be!A$2,F59="ja",I59="ja"),(H59*Be!G$2))</f>
        <v>0</v>
      </c>
      <c r="N59" s="30">
        <f>IF(AND($D59=Be!B$9,$C59=Be!A$2),(E59))+IF(AND($D59=Be!B$10,$C59=Be!A$2),(E59))+IF(AND($D59=Be!B$11,$C59=Be!A$2),(E59))</f>
        <v>0</v>
      </c>
    </row>
    <row r="60" spans="1:15" x14ac:dyDescent="0.3">
      <c r="A60" s="3"/>
      <c r="B60" s="3"/>
      <c r="C60" s="3"/>
      <c r="D60" s="3"/>
      <c r="E60" s="4"/>
      <c r="F60" s="5"/>
      <c r="G60" s="6"/>
      <c r="H60" s="6"/>
      <c r="I60" s="6"/>
      <c r="J60" s="6"/>
      <c r="K60" s="6"/>
      <c r="L60" s="29">
        <f>IF(AND($D60=Be!B$6,$C60=Be!A$6,F60="ja"),(Be!C52))+IF(AND($D60=Be!B$7,$C60=Be!A$6,F60="ja"),(Be!C53))+IF(AND($D60=Be!B$6,$C60=Be!A$4,F60="ja"),(Be!C52))+IF(AND($D60=Be!B$7,$C60=Be!A$4,F60="ja"),(Be!C53))+IF(AND($D60=Be!B$6,$C60=Be!A$2),(E60))+IF(AND($D60=Be!B$7,$C60=Be!A$2),(E60))+IF(AND($D60=Be!B$6,$C60=Be!A$2,F60="ja"),(100*G60+K60))+IF(AND($D60=Be!B$7,$C60=Be!A$2,F60="ja"),(100*G60+K60))+IF(AND($D60=Be!B$6,$C60=Be!A$3,F60="ja"),(100*G60+K60+E60))+IF(AND($D60=Be!B$7,$C60=Be!A$3,F60="ja"),(100*G60+K60+E60))+IF(AND($D60=Be!B$8,$C60=Be!A$2),(E60))+IF(AND($D60=Be!B$8,$C60=Be!A$2,F60="ja"),(K60))+IF(AND($D60=Be!B$8,$C60=Be!A$3,F60="ja"),(K60+300+E60))+IF(AND($D60=Be!B$8,$C60=Be!A$5,F60="ja"),(E60))+IF(AND($D60=Be!B$3,$C60=Be!A$6,F60="ja"),(E60+6*J60))+IF(AND($D60=Be!B$3,$C60=Be!A$7),(E60))+IF(AND($D60=Be!B$3,$C60=Be!A$7,F60="ja"),(6*J60))+IF(AND($D60=Be!B$3,$C60=Be!A$4,F60="ja"),(E60+6*J60))+IF(AND($D60=Be!B$3,$C60=Be!A$2),(E60))+IF(AND($D60=Be!B$3,$C60=Be!A$2,F60="ja"),(6*J60+K60))+IF(AND($D60=Be!B$3,$C60=Be!A$3,F60="ja"),(6*J60+K60+E60))+IF(AND($D60=Be!B$6,$C60=Be!A$2,F60="ja",I60="ja"),(H60*Be!G$2))+IF(AND($D60=Be!B$7,$C60=Be!A$2,F60="ja",I60="ja"),(H60*Be!G$2))+IF(AND($D60=Be!B$6,$C60=Be!A$3,F60="ja",I60="ja"),(H60*Be!G$2))+IF(AND($D60=Be!B$8,$C60=Be!A$2,F60="ja",I60="ja"),(H60*Be!G$2))+IF(AND($D60=Be!B$8,$C60=Be!A$3,F60="ja",I60="ja"),(H60*Be!G$2))+IF(AND($D60=Be!B$8,$C60=Be!A$5,F60="ja",I60="ja"),(H60*Be!G$2))+IF(AND($D60=Be!B$3,$C60=Be!A$2,F60="ja",I60="ja"),(H60*Be!G$2))+IF(AND($D60=Be!B$3,$C60=Be!A$3,F60="ja",I60="ja"),(H60*Be!G$2))+IF(AND($D60=Be!B$7,$C60=Be!A$3,F60="ja",I60="ja"),(H60*Be!G$2))</f>
        <v>0</v>
      </c>
      <c r="M60" s="30">
        <f>IF(AND($D60=Be!B$2,$C60=Be!A$6,F60="ja"),(E60+6*J60))+IF(AND($D60=Be!B$4,$C60=Be!A$6,F60="ja"),(E60+6*J60))+IF(AND($D60=Be!B$5,$C60=Be!A$6,F60="ja"),(E60+6*J60))+IF(AND($D60=Be!B$2,$C60=Be!A$7),(E60))+IF(AND($D60=Be!B$2,$C60=Be!A$7,F60="ja"),(6*J60))+IF(AND($D60=Be!B$2,$C60=Be!A$4,F60="ja"),(E60+6*J60))+IF(AND($D60=Be!B$4,$C60=Be!A$4,F60="ja"),(E60+6*J60))+IF(AND($D60=Be!B$5,$C60=Be!A$4,F60="ja"),(E60+6*J60))+IF(AND($D60=Be!B$2,$C60=Be!A$2),(E60))+IF(AND($D60=Be!B$4,$C60=Be!A$2),(E60))+IF(AND($D60=Be!B$2,$C60=Be!A$2,F60="ja"),(6*J60+K60))+IF(AND($D60=Be!B$4,$C60=Be!A$2,F60="ja"),(6*J60+K60))+IF(AND($D60=Be!B$2,$C60=Be!A$3,F60="ja"),(6*J60+K60+E60))+IF(AND($D60=Be!B$4,$C60=Be!A$3,F60="ja"),(6*J60+K60+E60))+IF(AND($D60=Be!B$5,$C60=Be!A$3,F60="ja"),(6*J60+K60+E60))+IF(AND($D60=Be!B$5,$C60=Be!A$2),(E60))+IF(AND($D60=Be!B$5,$C60=Be!A$2,F60="ja"),(6*J60+K60))+IF(AND($D60=Be!B$2,$C60=Be!A$2,F60="ja",I60="ja"),(H60*Be!G$2))+IF(AND($D60=Be!B$4,$C60=Be!A$2,F60="ja",I60="ja"),(H60*Be!G$2))+IF(AND($D60=Be!B$2,$C60=Be!A$3,F60="ja",I60="ja"),(H60*Be!G$2))+IF(AND($D60=Be!B$4,$C60=Be!A$3,F60="ja",I60="ja"),(H60*Be!G$2))+IF(AND($D60=Be!B$5,$C60=Be!A$3,F60="ja",I60="ja"),(H60*Be!G$2))+IF(AND($D60=Be!B$5,$C60=Be!A$2,F60="ja",I60="ja"),(H60*Be!G$2))</f>
        <v>0</v>
      </c>
      <c r="N60" s="30">
        <f>IF(AND($D60=Be!B$9,$C60=Be!A$2),(E60))+IF(AND($D60=Be!B$10,$C60=Be!A$2),(E60))+IF(AND($D60=Be!B$11,$C60=Be!A$2),(E60))</f>
        <v>0</v>
      </c>
    </row>
    <row r="61" spans="1:15" x14ac:dyDescent="0.3">
      <c r="A61" s="3"/>
      <c r="B61" s="3"/>
      <c r="C61" s="3"/>
      <c r="D61" s="3"/>
      <c r="E61" s="4"/>
      <c r="F61" s="5"/>
      <c r="G61" s="6"/>
      <c r="H61" s="6"/>
      <c r="I61" s="6"/>
      <c r="J61" s="6"/>
      <c r="K61" s="6"/>
      <c r="L61" s="29">
        <f>IF(AND($D61=Be!B$6,$C61=Be!A$6,F61="ja"),(Be!C53))+IF(AND($D61=Be!B$7,$C61=Be!A$6,F61="ja"),(Be!C54))+IF(AND($D61=Be!B$6,$C61=Be!A$4,F61="ja"),(Be!C53))+IF(AND($D61=Be!B$7,$C61=Be!A$4,F61="ja"),(Be!C54))+IF(AND($D61=Be!B$6,$C61=Be!A$2),(E61))+IF(AND($D61=Be!B$7,$C61=Be!A$2),(E61))+IF(AND($D61=Be!B$6,$C61=Be!A$2,F61="ja"),(100*G61+K61))+IF(AND($D61=Be!B$7,$C61=Be!A$2,F61="ja"),(100*G61+K61))+IF(AND($D61=Be!B$6,$C61=Be!A$3,F61="ja"),(100*G61+K61+E61))+IF(AND($D61=Be!B$7,$C61=Be!A$3,F61="ja"),(100*G61+K61+E61))+IF(AND($D61=Be!B$8,$C61=Be!A$2),(E61))+IF(AND($D61=Be!B$8,$C61=Be!A$2,F61="ja"),(K61))+IF(AND($D61=Be!B$8,$C61=Be!A$3,F61="ja"),(K61+300+E61))+IF(AND($D61=Be!B$8,$C61=Be!A$5,F61="ja"),(E61))+IF(AND($D61=Be!B$3,$C61=Be!A$6,F61="ja"),(E61+6*J61))+IF(AND($D61=Be!B$3,$C61=Be!A$7),(E61))+IF(AND($D61=Be!B$3,$C61=Be!A$7,F61="ja"),(6*J61))+IF(AND($D61=Be!B$3,$C61=Be!A$4,F61="ja"),(E61+6*J61))+IF(AND($D61=Be!B$3,$C61=Be!A$2),(E61))+IF(AND($D61=Be!B$3,$C61=Be!A$2,F61="ja"),(6*J61+K61))+IF(AND($D61=Be!B$3,$C61=Be!A$3,F61="ja"),(6*J61+K61+E61))+IF(AND($D61=Be!B$6,$C61=Be!A$2,F61="ja",I61="ja"),(H61*Be!G$2))+IF(AND($D61=Be!B$7,$C61=Be!A$2,F61="ja",I61="ja"),(H61*Be!G$2))+IF(AND($D61=Be!B$6,$C61=Be!A$3,F61="ja",I61="ja"),(H61*Be!G$2))+IF(AND($D61=Be!B$8,$C61=Be!A$2,F61="ja",I61="ja"),(H61*Be!G$2))+IF(AND($D61=Be!B$8,$C61=Be!A$3,F61="ja",I61="ja"),(H61*Be!G$2))+IF(AND($D61=Be!B$8,$C61=Be!A$5,F61="ja",I61="ja"),(H61*Be!G$2))+IF(AND($D61=Be!B$3,$C61=Be!A$2,F61="ja",I61="ja"),(H61*Be!G$2))+IF(AND($D61=Be!B$3,$C61=Be!A$3,F61="ja",I61="ja"),(H61*Be!G$2))+IF(AND($D61=Be!B$7,$C61=Be!A$3,F61="ja",I61="ja"),(H61*Be!G$2))</f>
        <v>0</v>
      </c>
      <c r="M61" s="30">
        <f>IF(AND($D61=Be!B$2,$C61=Be!A$6,F61="ja"),(E61+6*J61))+IF(AND($D61=Be!B$4,$C61=Be!A$6,F61="ja"),(E61+6*J61))+IF(AND($D61=Be!B$5,$C61=Be!A$6,F61="ja"),(E61+6*J61))+IF(AND($D61=Be!B$2,$C61=Be!A$7),(E61))+IF(AND($D61=Be!B$2,$C61=Be!A$7,F61="ja"),(6*J61))+IF(AND($D61=Be!B$2,$C61=Be!A$4,F61="ja"),(E61+6*J61))+IF(AND($D61=Be!B$4,$C61=Be!A$4,F61="ja"),(E61+6*J61))+IF(AND($D61=Be!B$5,$C61=Be!A$4,F61="ja"),(E61+6*J61))+IF(AND($D61=Be!B$2,$C61=Be!A$2),(E61))+IF(AND($D61=Be!B$4,$C61=Be!A$2),(E61))+IF(AND($D61=Be!B$2,$C61=Be!A$2,F61="ja"),(6*J61+K61))+IF(AND($D61=Be!B$4,$C61=Be!A$2,F61="ja"),(6*J61+K61))+IF(AND($D61=Be!B$2,$C61=Be!A$3,F61="ja"),(6*J61+K61+E61))+IF(AND($D61=Be!B$4,$C61=Be!A$3,F61="ja"),(6*J61+K61+E61))+IF(AND($D61=Be!B$5,$C61=Be!A$3,F61="ja"),(6*J61+K61+E61))+IF(AND($D61=Be!B$5,$C61=Be!A$2),(E61))+IF(AND($D61=Be!B$5,$C61=Be!A$2,F61="ja"),(6*J61+K61))+IF(AND($D61=Be!B$2,$C61=Be!A$2,F61="ja",I61="ja"),(H61*Be!G$2))+IF(AND($D61=Be!B$4,$C61=Be!A$2,F61="ja",I61="ja"),(H61*Be!G$2))+IF(AND($D61=Be!B$2,$C61=Be!A$3,F61="ja",I61="ja"),(H61*Be!G$2))+IF(AND($D61=Be!B$4,$C61=Be!A$3,F61="ja",I61="ja"),(H61*Be!G$2))+IF(AND($D61=Be!B$5,$C61=Be!A$3,F61="ja",I61="ja"),(H61*Be!G$2))+IF(AND($D61=Be!B$5,$C61=Be!A$2,F61="ja",I61="ja"),(H61*Be!G$2))</f>
        <v>0</v>
      </c>
      <c r="N61" s="30">
        <f>IF(AND($D61=Be!B$9,$C61=Be!A$2),(E61))+IF(AND($D61=Be!B$10,$C61=Be!A$2),(E61))+IF(AND($D61=Be!B$11,$C61=Be!A$2),(E61))</f>
        <v>0</v>
      </c>
    </row>
  </sheetData>
  <sheetProtection algorithmName="SHA-512" hashValue="/2VD7wki1L1xe2hJnZbDdKCNCCbqPampO2c20XsxTtj7OkDZxHpHiBjSn4CznWZAGCsoJ0nxnlQTKaUOBpNWOg==" saltValue="EIjdOh0H50SnCogF5TtmwA==" spinCount="100000" sheet="1" objects="1" scenarios="1"/>
  <mergeCells count="18">
    <mergeCell ref="A4:C4"/>
    <mergeCell ref="A6:N6"/>
    <mergeCell ref="A7:N7"/>
    <mergeCell ref="A8:N8"/>
    <mergeCell ref="D4:F4"/>
    <mergeCell ref="L10:L11"/>
    <mergeCell ref="M10:M11"/>
    <mergeCell ref="N10:N11"/>
    <mergeCell ref="F9:K9"/>
    <mergeCell ref="O1:V8"/>
    <mergeCell ref="J4:L4"/>
    <mergeCell ref="M4:N4"/>
    <mergeCell ref="F10:F12"/>
    <mergeCell ref="G10:G12"/>
    <mergeCell ref="H10:H12"/>
    <mergeCell ref="J10:J12"/>
    <mergeCell ref="K10:K12"/>
    <mergeCell ref="I10:I12"/>
  </mergeCells>
  <phoneticPr fontId="4" type="noConversion"/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6A25DE-4B96-49CE-BB4E-7A3149095795}">
          <x14:formula1>
            <xm:f>Be!$D$2</xm:f>
          </x14:formula1>
          <xm:sqref>F13:F61</xm:sqref>
        </x14:dataValidation>
        <x14:dataValidation type="list" allowBlank="1" showInputMessage="1" showErrorMessage="1" xr:uid="{C299D004-FD57-4A21-8C79-E31461F2A37C}">
          <x14:formula1>
            <xm:f>Be!$A$2:$A$7</xm:f>
          </x14:formula1>
          <xm:sqref>C13:C61</xm:sqref>
        </x14:dataValidation>
        <x14:dataValidation type="list" allowBlank="1" showInputMessage="1" showErrorMessage="1" xr:uid="{48FE9AD7-A1B2-45D6-B3D5-16D01D53B57E}">
          <x14:formula1>
            <xm:f>Be!$B$2:$B$14</xm:f>
          </x14:formula1>
          <xm:sqref>D13:D61</xm:sqref>
        </x14:dataValidation>
        <x14:dataValidation type="list" allowBlank="1" showInputMessage="1" showErrorMessage="1" xr:uid="{2210D954-58EA-4AD3-AABC-D029EB8CF5C9}">
          <x14:formula1>
            <xm:f>Be!$E$2</xm:f>
          </x14:formula1>
          <xm:sqref>I13:I61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F0FC-84A1-40E9-A2EC-0080B7E975D7}">
  <dimension ref="A1:A63"/>
  <sheetViews>
    <sheetView workbookViewId="0">
      <selection activeCell="D8" sqref="D8"/>
    </sheetView>
  </sheetViews>
  <sheetFormatPr defaultRowHeight="14.4" x14ac:dyDescent="0.3"/>
  <sheetData>
    <row r="1" spans="1:1" ht="25.8" x14ac:dyDescent="0.3">
      <c r="A1" s="32" t="s">
        <v>77</v>
      </c>
    </row>
    <row r="2" spans="1:1" ht="15.6" x14ac:dyDescent="0.3">
      <c r="A2" s="33"/>
    </row>
    <row r="3" spans="1:1" ht="15.6" x14ac:dyDescent="0.3">
      <c r="A3" s="33" t="s">
        <v>155</v>
      </c>
    </row>
    <row r="4" spans="1:1" ht="15.6" x14ac:dyDescent="0.3">
      <c r="A4" s="33"/>
    </row>
    <row r="5" spans="1:1" ht="15.6" x14ac:dyDescent="0.3">
      <c r="A5" s="33" t="s">
        <v>78</v>
      </c>
    </row>
    <row r="6" spans="1:1" ht="15.6" x14ac:dyDescent="0.3">
      <c r="A6" s="33"/>
    </row>
    <row r="7" spans="1:1" ht="15.6" x14ac:dyDescent="0.3">
      <c r="A7" s="33" t="s">
        <v>79</v>
      </c>
    </row>
    <row r="8" spans="1:1" ht="15.6" x14ac:dyDescent="0.3">
      <c r="A8" s="33"/>
    </row>
    <row r="9" spans="1:1" ht="15.6" x14ac:dyDescent="0.3">
      <c r="A9" s="33" t="s">
        <v>80</v>
      </c>
    </row>
    <row r="10" spans="1:1" ht="15.6" x14ac:dyDescent="0.3">
      <c r="A10" s="33"/>
    </row>
    <row r="11" spans="1:1" ht="15.6" x14ac:dyDescent="0.3">
      <c r="A11" s="33" t="s">
        <v>81</v>
      </c>
    </row>
    <row r="12" spans="1:1" ht="15.6" x14ac:dyDescent="0.3">
      <c r="A12" s="33" t="s">
        <v>82</v>
      </c>
    </row>
    <row r="13" spans="1:1" ht="15.6" x14ac:dyDescent="0.3">
      <c r="A13" s="34" t="s">
        <v>83</v>
      </c>
    </row>
    <row r="14" spans="1:1" ht="15.6" x14ac:dyDescent="0.3">
      <c r="A14" s="33" t="s">
        <v>84</v>
      </c>
    </row>
    <row r="15" spans="1:1" ht="21" x14ac:dyDescent="0.3">
      <c r="A15" s="35" t="s">
        <v>85</v>
      </c>
    </row>
    <row r="16" spans="1:1" ht="15.6" x14ac:dyDescent="0.3">
      <c r="A16" s="33"/>
    </row>
    <row r="17" spans="1:1" ht="15.6" x14ac:dyDescent="0.3">
      <c r="A17" s="36" t="s">
        <v>86</v>
      </c>
    </row>
    <row r="18" spans="1:1" ht="15.6" x14ac:dyDescent="0.3">
      <c r="A18" s="37" t="s">
        <v>87</v>
      </c>
    </row>
    <row r="19" spans="1:1" ht="15.6" x14ac:dyDescent="0.3">
      <c r="A19" s="38" t="s">
        <v>88</v>
      </c>
    </row>
    <row r="20" spans="1:1" ht="15.6" x14ac:dyDescent="0.3">
      <c r="A20" s="38" t="s">
        <v>89</v>
      </c>
    </row>
    <row r="21" spans="1:1" ht="15.6" x14ac:dyDescent="0.3">
      <c r="A21" s="38" t="s">
        <v>90</v>
      </c>
    </row>
    <row r="22" spans="1:1" ht="15.6" x14ac:dyDescent="0.3">
      <c r="A22" s="38" t="s">
        <v>91</v>
      </c>
    </row>
    <row r="23" spans="1:1" ht="15.6" x14ac:dyDescent="0.3">
      <c r="A23" s="37" t="s">
        <v>92</v>
      </c>
    </row>
    <row r="24" spans="1:1" ht="15.6" x14ac:dyDescent="0.3">
      <c r="A24" s="38" t="s">
        <v>93</v>
      </c>
    </row>
    <row r="25" spans="1:1" ht="15.6" x14ac:dyDescent="0.3">
      <c r="A25" s="37" t="s">
        <v>94</v>
      </c>
    </row>
    <row r="26" spans="1:1" ht="15.6" x14ac:dyDescent="0.3">
      <c r="A26" s="39" t="s">
        <v>95</v>
      </c>
    </row>
    <row r="27" spans="1:1" ht="15.6" x14ac:dyDescent="0.3">
      <c r="A27" s="40"/>
    </row>
    <row r="28" spans="1:1" ht="15.6" x14ac:dyDescent="0.3">
      <c r="A28" s="41" t="s">
        <v>96</v>
      </c>
    </row>
    <row r="29" spans="1:1" ht="20.399999999999999" x14ac:dyDescent="0.3">
      <c r="A29" s="42" t="s">
        <v>97</v>
      </c>
    </row>
    <row r="30" spans="1:1" ht="21" x14ac:dyDescent="0.3">
      <c r="A30" s="35" t="s">
        <v>98</v>
      </c>
    </row>
    <row r="31" spans="1:1" ht="15.6" x14ac:dyDescent="0.3">
      <c r="A31" s="36" t="s">
        <v>86</v>
      </c>
    </row>
    <row r="32" spans="1:1" ht="15.6" x14ac:dyDescent="0.3">
      <c r="A32" s="43" t="s">
        <v>99</v>
      </c>
    </row>
    <row r="33" spans="1:1" ht="15.6" x14ac:dyDescent="0.3">
      <c r="A33" s="38" t="s">
        <v>93</v>
      </c>
    </row>
    <row r="34" spans="1:1" ht="15.6" x14ac:dyDescent="0.3">
      <c r="A34" s="38" t="s">
        <v>100</v>
      </c>
    </row>
    <row r="35" spans="1:1" ht="15.6" x14ac:dyDescent="0.3">
      <c r="A35" s="38" t="s">
        <v>101</v>
      </c>
    </row>
    <row r="36" spans="1:1" ht="15.6" x14ac:dyDescent="0.3">
      <c r="A36" s="38" t="s">
        <v>91</v>
      </c>
    </row>
    <row r="37" spans="1:1" ht="15.6" x14ac:dyDescent="0.3">
      <c r="A37" s="38" t="s">
        <v>102</v>
      </c>
    </row>
    <row r="38" spans="1:1" ht="15.6" x14ac:dyDescent="0.3">
      <c r="A38" s="44" t="s">
        <v>103</v>
      </c>
    </row>
    <row r="39" spans="1:1" ht="21" x14ac:dyDescent="0.3">
      <c r="A39" s="35" t="s">
        <v>23</v>
      </c>
    </row>
    <row r="40" spans="1:1" ht="15.6" x14ac:dyDescent="0.3">
      <c r="A40" s="36" t="s">
        <v>86</v>
      </c>
    </row>
    <row r="41" spans="1:1" ht="15.6" x14ac:dyDescent="0.3">
      <c r="A41" s="37" t="s">
        <v>87</v>
      </c>
    </row>
    <row r="42" spans="1:1" ht="15.6" x14ac:dyDescent="0.3">
      <c r="A42" s="38" t="s">
        <v>104</v>
      </c>
    </row>
    <row r="43" spans="1:1" ht="15.6" x14ac:dyDescent="0.3">
      <c r="A43" s="38" t="s">
        <v>105</v>
      </c>
    </row>
    <row r="44" spans="1:1" ht="15.6" x14ac:dyDescent="0.3">
      <c r="A44" s="40"/>
    </row>
    <row r="45" spans="1:1" ht="15.6" x14ac:dyDescent="0.3">
      <c r="A45" s="36" t="s">
        <v>106</v>
      </c>
    </row>
    <row r="46" spans="1:1" ht="15.6" x14ac:dyDescent="0.3">
      <c r="A46" s="43" t="s">
        <v>107</v>
      </c>
    </row>
    <row r="47" spans="1:1" ht="15.6" x14ac:dyDescent="0.3">
      <c r="A47" s="43" t="s">
        <v>108</v>
      </c>
    </row>
    <row r="48" spans="1:1" ht="15.6" x14ac:dyDescent="0.3">
      <c r="A48" s="43" t="s">
        <v>109</v>
      </c>
    </row>
    <row r="49" spans="1:1" ht="15.6" x14ac:dyDescent="0.3">
      <c r="A49" s="45" t="s">
        <v>110</v>
      </c>
    </row>
    <row r="50" spans="1:1" ht="15.6" x14ac:dyDescent="0.3">
      <c r="A50" s="45" t="s">
        <v>111</v>
      </c>
    </row>
    <row r="51" spans="1:1" ht="15.6" x14ac:dyDescent="0.3">
      <c r="A51" s="45" t="s">
        <v>112</v>
      </c>
    </row>
    <row r="52" spans="1:1" ht="21" x14ac:dyDescent="0.3">
      <c r="A52" s="35" t="s">
        <v>25</v>
      </c>
    </row>
    <row r="53" spans="1:1" ht="15.6" x14ac:dyDescent="0.3">
      <c r="A53" s="46" t="s">
        <v>113</v>
      </c>
    </row>
    <row r="54" spans="1:1" ht="15.6" x14ac:dyDescent="0.3">
      <c r="A54" s="33" t="s">
        <v>114</v>
      </c>
    </row>
    <row r="55" spans="1:1" ht="15.6" x14ac:dyDescent="0.3">
      <c r="A55" s="33"/>
    </row>
    <row r="56" spans="1:1" ht="15.6" x14ac:dyDescent="0.3">
      <c r="A56" s="33" t="s">
        <v>115</v>
      </c>
    </row>
    <row r="57" spans="1:1" ht="15.6" x14ac:dyDescent="0.3">
      <c r="A57" s="36" t="s">
        <v>86</v>
      </c>
    </row>
    <row r="58" spans="1:1" ht="15.6" x14ac:dyDescent="0.3">
      <c r="A58" s="37" t="s">
        <v>116</v>
      </c>
    </row>
    <row r="59" spans="1:1" ht="15.6" x14ac:dyDescent="0.3">
      <c r="A59" s="37" t="s">
        <v>117</v>
      </c>
    </row>
    <row r="60" spans="1:1" ht="15.6" x14ac:dyDescent="0.3">
      <c r="A60" s="33"/>
    </row>
    <row r="61" spans="1:1" ht="15.6" x14ac:dyDescent="0.3">
      <c r="A61" s="46" t="s">
        <v>118</v>
      </c>
    </row>
    <row r="62" spans="1:1" ht="15.6" x14ac:dyDescent="0.3">
      <c r="A62" s="36" t="s">
        <v>119</v>
      </c>
    </row>
    <row r="63" spans="1:1" ht="15.6" x14ac:dyDescent="0.3">
      <c r="A63" s="43" t="s">
        <v>120</v>
      </c>
    </row>
  </sheetData>
  <sheetProtection algorithmName="SHA-512" hashValue="ua5HCJLCQRsGyIrWJfK6YEemDRgKuXwxcfg060XASr74Il6yaKYciw6ZAX3Hhdq47xJ6SONpDNq7/2nk4m+JDw==" saltValue="7JD6czorkfEUk6lpeYX4S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381C-82BB-45B7-BA7A-AE53E8E48A18}">
  <dimension ref="A1:B81"/>
  <sheetViews>
    <sheetView workbookViewId="0">
      <selection activeCell="D9" sqref="D9"/>
    </sheetView>
  </sheetViews>
  <sheetFormatPr defaultRowHeight="14.4" x14ac:dyDescent="0.3"/>
  <sheetData>
    <row r="1" spans="1:1" ht="25.8" x14ac:dyDescent="0.3">
      <c r="A1" s="32" t="s">
        <v>121</v>
      </c>
    </row>
    <row r="2" spans="1:1" ht="15.6" x14ac:dyDescent="0.3">
      <c r="A2" s="33"/>
    </row>
    <row r="3" spans="1:1" ht="15.6" x14ac:dyDescent="0.3">
      <c r="A3" s="33" t="s">
        <v>155</v>
      </c>
    </row>
    <row r="4" spans="1:1" ht="15.6" x14ac:dyDescent="0.3">
      <c r="A4" s="33"/>
    </row>
    <row r="5" spans="1:1" ht="15.6" x14ac:dyDescent="0.3">
      <c r="A5" s="33" t="s">
        <v>78</v>
      </c>
    </row>
    <row r="6" spans="1:1" ht="15.6" x14ac:dyDescent="0.3">
      <c r="A6" s="33"/>
    </row>
    <row r="7" spans="1:1" ht="15.6" x14ac:dyDescent="0.3">
      <c r="A7" s="33" t="s">
        <v>79</v>
      </c>
    </row>
    <row r="8" spans="1:1" ht="15.6" x14ac:dyDescent="0.3">
      <c r="A8" s="33"/>
    </row>
    <row r="9" spans="1:1" ht="15.6" x14ac:dyDescent="0.3">
      <c r="A9" s="33" t="s">
        <v>80</v>
      </c>
    </row>
    <row r="10" spans="1:1" ht="15.6" x14ac:dyDescent="0.3">
      <c r="A10" s="33"/>
    </row>
    <row r="11" spans="1:1" ht="15.6" x14ac:dyDescent="0.3">
      <c r="A11" s="33" t="s">
        <v>81</v>
      </c>
    </row>
    <row r="12" spans="1:1" ht="15.6" x14ac:dyDescent="0.3">
      <c r="A12" s="33" t="s">
        <v>82</v>
      </c>
    </row>
    <row r="13" spans="1:1" ht="15.6" x14ac:dyDescent="0.3">
      <c r="A13" s="34" t="s">
        <v>83</v>
      </c>
    </row>
    <row r="14" spans="1:1" ht="15.6" x14ac:dyDescent="0.3">
      <c r="A14" s="33" t="s">
        <v>84</v>
      </c>
    </row>
    <row r="15" spans="1:1" ht="21" x14ac:dyDescent="0.3">
      <c r="A15" s="35" t="s">
        <v>85</v>
      </c>
    </row>
    <row r="16" spans="1:1" ht="15.6" x14ac:dyDescent="0.3">
      <c r="A16" s="33"/>
    </row>
    <row r="17" spans="1:1" ht="15.6" x14ac:dyDescent="0.3">
      <c r="A17" s="36" t="s">
        <v>86</v>
      </c>
    </row>
    <row r="18" spans="1:1" ht="15.6" x14ac:dyDescent="0.3">
      <c r="A18" s="37" t="s">
        <v>87</v>
      </c>
    </row>
    <row r="19" spans="1:1" ht="15.6" x14ac:dyDescent="0.3">
      <c r="A19" s="38" t="s">
        <v>93</v>
      </c>
    </row>
    <row r="20" spans="1:1" ht="15.6" x14ac:dyDescent="0.3">
      <c r="A20" s="38" t="s">
        <v>122</v>
      </c>
    </row>
    <row r="21" spans="1:1" ht="15.6" x14ac:dyDescent="0.3">
      <c r="A21" s="38" t="s">
        <v>91</v>
      </c>
    </row>
    <row r="22" spans="1:1" ht="15.6" x14ac:dyDescent="0.3">
      <c r="A22" s="37" t="s">
        <v>92</v>
      </c>
    </row>
    <row r="23" spans="1:1" ht="15.6" x14ac:dyDescent="0.3">
      <c r="A23" s="38" t="s">
        <v>93</v>
      </c>
    </row>
    <row r="24" spans="1:1" ht="15.6" x14ac:dyDescent="0.3">
      <c r="A24" s="38" t="s">
        <v>94</v>
      </c>
    </row>
    <row r="25" spans="1:1" ht="15.6" x14ac:dyDescent="0.3">
      <c r="A25" s="39" t="s">
        <v>95</v>
      </c>
    </row>
    <row r="26" spans="1:1" ht="15.6" x14ac:dyDescent="0.3">
      <c r="A26" s="40"/>
    </row>
    <row r="27" spans="1:1" ht="15.6" x14ac:dyDescent="0.3">
      <c r="A27" s="47" t="s">
        <v>123</v>
      </c>
    </row>
    <row r="28" spans="1:1" ht="15.6" x14ac:dyDescent="0.3">
      <c r="A28" s="43" t="s">
        <v>124</v>
      </c>
    </row>
    <row r="29" spans="1:1" ht="21" x14ac:dyDescent="0.3">
      <c r="A29" s="35" t="s">
        <v>98</v>
      </c>
    </row>
    <row r="30" spans="1:1" ht="15.6" x14ac:dyDescent="0.3">
      <c r="A30" s="36" t="s">
        <v>86</v>
      </c>
    </row>
    <row r="31" spans="1:1" ht="15.6" x14ac:dyDescent="0.3">
      <c r="A31" s="37" t="s">
        <v>87</v>
      </c>
    </row>
    <row r="32" spans="1:1" ht="15.6" x14ac:dyDescent="0.3">
      <c r="A32" s="48" t="s">
        <v>93</v>
      </c>
    </row>
    <row r="33" spans="1:1" ht="15.6" x14ac:dyDescent="0.3">
      <c r="A33" s="48" t="s">
        <v>125</v>
      </c>
    </row>
    <row r="34" spans="1:1" ht="15.6" x14ac:dyDescent="0.3">
      <c r="A34" s="48" t="s">
        <v>126</v>
      </c>
    </row>
    <row r="35" spans="1:1" ht="15.6" x14ac:dyDescent="0.3">
      <c r="A35" s="48" t="s">
        <v>91</v>
      </c>
    </row>
    <row r="36" spans="1:1" ht="15.6" x14ac:dyDescent="0.3">
      <c r="A36" s="48" t="s">
        <v>102</v>
      </c>
    </row>
    <row r="37" spans="1:1" ht="15.6" x14ac:dyDescent="0.3">
      <c r="A37" s="49" t="s">
        <v>103</v>
      </c>
    </row>
    <row r="38" spans="1:1" ht="21" x14ac:dyDescent="0.3">
      <c r="A38" s="35" t="s">
        <v>23</v>
      </c>
    </row>
    <row r="39" spans="1:1" ht="15.6" x14ac:dyDescent="0.3">
      <c r="A39" s="47" t="s">
        <v>127</v>
      </c>
    </row>
    <row r="40" spans="1:1" ht="15.6" x14ac:dyDescent="0.3">
      <c r="A40" s="43" t="s">
        <v>128</v>
      </c>
    </row>
    <row r="41" spans="1:1" ht="15.6" x14ac:dyDescent="0.3">
      <c r="A41" s="43" t="s">
        <v>129</v>
      </c>
    </row>
    <row r="42" spans="1:1" ht="15.6" x14ac:dyDescent="0.3">
      <c r="A42" s="43" t="s">
        <v>130</v>
      </c>
    </row>
    <row r="43" spans="1:1" ht="15.6" x14ac:dyDescent="0.3">
      <c r="A43" s="45" t="s">
        <v>110</v>
      </c>
    </row>
    <row r="44" spans="1:1" ht="15.6" x14ac:dyDescent="0.3">
      <c r="A44" s="45" t="s">
        <v>131</v>
      </c>
    </row>
    <row r="45" spans="1:1" ht="15.6" x14ac:dyDescent="0.3">
      <c r="A45" s="45" t="s">
        <v>111</v>
      </c>
    </row>
    <row r="46" spans="1:1" ht="15.6" x14ac:dyDescent="0.3">
      <c r="A46" s="45" t="s">
        <v>112</v>
      </c>
    </row>
    <row r="47" spans="1:1" ht="21" x14ac:dyDescent="0.3">
      <c r="A47" s="35" t="s">
        <v>25</v>
      </c>
    </row>
    <row r="48" spans="1:1" ht="15.6" x14ac:dyDescent="0.3">
      <c r="A48" s="46" t="s">
        <v>132</v>
      </c>
    </row>
    <row r="49" spans="1:2" ht="15.6" x14ac:dyDescent="0.3">
      <c r="B49" s="46" t="s">
        <v>133</v>
      </c>
    </row>
    <row r="50" spans="1:2" ht="15.6" x14ac:dyDescent="0.3">
      <c r="A50" s="50" t="s">
        <v>119</v>
      </c>
    </row>
    <row r="51" spans="1:2" ht="15.6" x14ac:dyDescent="0.3">
      <c r="A51" s="38" t="s">
        <v>134</v>
      </c>
    </row>
    <row r="52" spans="1:2" ht="15.6" x14ac:dyDescent="0.3">
      <c r="A52" s="44" t="s">
        <v>135</v>
      </c>
    </row>
    <row r="53" spans="1:2" ht="15.6" x14ac:dyDescent="0.3">
      <c r="A53" s="44" t="s">
        <v>136</v>
      </c>
    </row>
    <row r="54" spans="1:2" ht="15.6" x14ac:dyDescent="0.3">
      <c r="A54" s="44" t="s">
        <v>137</v>
      </c>
    </row>
    <row r="55" spans="1:2" ht="15.6" x14ac:dyDescent="0.3">
      <c r="A55" s="44" t="s">
        <v>138</v>
      </c>
    </row>
    <row r="56" spans="1:2" ht="15.6" x14ac:dyDescent="0.3">
      <c r="A56" s="51"/>
    </row>
    <row r="57" spans="1:2" ht="15.6" x14ac:dyDescent="0.3">
      <c r="B57" s="46" t="s">
        <v>139</v>
      </c>
    </row>
    <row r="58" spans="1:2" ht="15.6" x14ac:dyDescent="0.3">
      <c r="A58" s="50" t="s">
        <v>119</v>
      </c>
    </row>
    <row r="59" spans="1:2" ht="15.6" x14ac:dyDescent="0.3">
      <c r="A59" s="38" t="s">
        <v>140</v>
      </c>
    </row>
    <row r="60" spans="1:2" ht="15.6" x14ac:dyDescent="0.3">
      <c r="A60" s="38" t="s">
        <v>141</v>
      </c>
    </row>
    <row r="61" spans="1:2" ht="15.6" x14ac:dyDescent="0.3">
      <c r="A61" s="44" t="s">
        <v>142</v>
      </c>
    </row>
    <row r="62" spans="1:2" ht="15.6" x14ac:dyDescent="0.3">
      <c r="A62" s="44" t="s">
        <v>143</v>
      </c>
    </row>
    <row r="63" spans="1:2" ht="15.6" x14ac:dyDescent="0.3">
      <c r="A63" s="44" t="s">
        <v>144</v>
      </c>
    </row>
    <row r="64" spans="1:2" ht="15.6" x14ac:dyDescent="0.3">
      <c r="A64" s="46"/>
    </row>
    <row r="65" spans="1:2" ht="15.6" x14ac:dyDescent="0.3">
      <c r="B65" s="46" t="s">
        <v>145</v>
      </c>
    </row>
    <row r="66" spans="1:2" ht="15.6" x14ac:dyDescent="0.3">
      <c r="A66" s="50" t="s">
        <v>86</v>
      </c>
    </row>
    <row r="67" spans="1:2" ht="15.6" x14ac:dyDescent="0.3">
      <c r="A67" s="38" t="s">
        <v>146</v>
      </c>
    </row>
    <row r="68" spans="1:2" ht="15.6" x14ac:dyDescent="0.3">
      <c r="A68" s="52" t="s">
        <v>147</v>
      </c>
    </row>
    <row r="69" spans="1:2" ht="15.6" x14ac:dyDescent="0.3">
      <c r="A69" s="52" t="s">
        <v>148</v>
      </c>
    </row>
    <row r="70" spans="1:2" ht="15.6" x14ac:dyDescent="0.3">
      <c r="A70" s="51"/>
    </row>
    <row r="71" spans="1:2" ht="15.6" x14ac:dyDescent="0.3">
      <c r="A71" s="50" t="s">
        <v>127</v>
      </c>
    </row>
    <row r="72" spans="1:2" ht="15.6" x14ac:dyDescent="0.3">
      <c r="A72" s="38" t="s">
        <v>149</v>
      </c>
    </row>
    <row r="73" spans="1:2" ht="15.6" x14ac:dyDescent="0.3">
      <c r="A73" s="33"/>
    </row>
    <row r="74" spans="1:2" ht="15.6" x14ac:dyDescent="0.3">
      <c r="A74" s="46" t="s">
        <v>150</v>
      </c>
    </row>
    <row r="75" spans="1:2" ht="15.6" x14ac:dyDescent="0.3">
      <c r="A75" s="46"/>
    </row>
    <row r="76" spans="1:2" ht="15.6" x14ac:dyDescent="0.3">
      <c r="A76" s="36" t="s">
        <v>119</v>
      </c>
    </row>
    <row r="77" spans="1:2" ht="15.6" x14ac:dyDescent="0.3">
      <c r="A77" s="37" t="s">
        <v>151</v>
      </c>
    </row>
    <row r="78" spans="1:2" ht="15.6" x14ac:dyDescent="0.3">
      <c r="A78" s="38" t="s">
        <v>152</v>
      </c>
    </row>
    <row r="79" spans="1:2" ht="15.6" x14ac:dyDescent="0.3">
      <c r="A79" s="44" t="s">
        <v>153</v>
      </c>
    </row>
    <row r="80" spans="1:2" ht="15.6" x14ac:dyDescent="0.3">
      <c r="A80" s="44" t="s">
        <v>154</v>
      </c>
    </row>
    <row r="81" spans="1:1" ht="15.6" x14ac:dyDescent="0.3">
      <c r="A81" s="44" t="s">
        <v>137</v>
      </c>
    </row>
  </sheetData>
  <sheetProtection algorithmName="SHA-512" hashValue="DSgvyqrz/PWkhp7xyyhUEB+GCeIn1FYkxCLON3BH0JTkYmmP2BFRBkmJ+nNUyb+NdPRkb3G5R41nm8UUEX9v0g==" saltValue="IsRUg7XP/n9GdgkboVqEn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4006-DD2D-4238-8BDE-EA80749D23EB}">
  <dimension ref="A1:M35"/>
  <sheetViews>
    <sheetView workbookViewId="0">
      <selection activeCell="H3" sqref="H3:M35"/>
    </sheetView>
  </sheetViews>
  <sheetFormatPr defaultRowHeight="14.4" x14ac:dyDescent="0.3"/>
  <cols>
    <col min="1" max="1" width="17.21875" bestFit="1" customWidth="1"/>
    <col min="2" max="2" width="8.88671875" style="1"/>
    <col min="6" max="6" width="17.21875" bestFit="1" customWidth="1"/>
    <col min="7" max="7" width="12.21875" bestFit="1" customWidth="1"/>
    <col min="8" max="8" width="16.88671875" bestFit="1" customWidth="1"/>
  </cols>
  <sheetData>
    <row r="1" spans="1:13" x14ac:dyDescent="0.3">
      <c r="A1" t="s">
        <v>22</v>
      </c>
      <c r="B1" s="1" t="s">
        <v>12</v>
      </c>
      <c r="D1" t="s">
        <v>13</v>
      </c>
      <c r="E1" t="s">
        <v>161</v>
      </c>
      <c r="F1" t="s">
        <v>14</v>
      </c>
      <c r="G1" t="s">
        <v>47</v>
      </c>
      <c r="H1" s="7"/>
      <c r="I1" s="82" t="s">
        <v>41</v>
      </c>
      <c r="J1" s="82" t="s">
        <v>45</v>
      </c>
      <c r="K1" s="82" t="s">
        <v>44</v>
      </c>
      <c r="L1" s="82" t="s">
        <v>31</v>
      </c>
      <c r="M1" s="82" t="s">
        <v>46</v>
      </c>
    </row>
    <row r="2" spans="1:13" x14ac:dyDescent="0.3">
      <c r="A2" s="8" t="s">
        <v>27</v>
      </c>
      <c r="B2" s="1" t="s">
        <v>49</v>
      </c>
      <c r="C2">
        <v>500</v>
      </c>
      <c r="D2" t="s">
        <v>11</v>
      </c>
      <c r="E2" t="s">
        <v>11</v>
      </c>
      <c r="F2">
        <v>2</v>
      </c>
      <c r="G2">
        <v>300</v>
      </c>
      <c r="H2" s="9" t="s">
        <v>39</v>
      </c>
      <c r="I2" s="55"/>
      <c r="J2" s="83"/>
      <c r="K2" s="55"/>
      <c r="L2" s="55"/>
      <c r="M2" s="55"/>
    </row>
    <row r="3" spans="1:13" x14ac:dyDescent="0.3">
      <c r="A3" s="8" t="s">
        <v>29</v>
      </c>
      <c r="B3" s="1" t="s">
        <v>48</v>
      </c>
      <c r="C3">
        <v>500</v>
      </c>
      <c r="F3" t="s">
        <v>16</v>
      </c>
      <c r="H3" s="4" t="s">
        <v>43</v>
      </c>
      <c r="I3" s="5" t="s">
        <v>26</v>
      </c>
      <c r="J3" s="6" t="s">
        <v>51</v>
      </c>
      <c r="K3" s="6" t="s">
        <v>50</v>
      </c>
      <c r="L3" s="6" t="s">
        <v>42</v>
      </c>
      <c r="M3" s="6" t="s">
        <v>52</v>
      </c>
    </row>
    <row r="4" spans="1:13" x14ac:dyDescent="0.3">
      <c r="A4" s="8" t="s">
        <v>23</v>
      </c>
      <c r="B4" s="1" t="s">
        <v>4</v>
      </c>
      <c r="C4">
        <v>500</v>
      </c>
      <c r="F4">
        <v>15</v>
      </c>
      <c r="H4" s="10"/>
      <c r="I4" s="11" t="s">
        <v>53</v>
      </c>
      <c r="J4" s="11">
        <f>Ansökan!E13</f>
        <v>0</v>
      </c>
      <c r="K4" s="11">
        <f>Ansökan!E13+300*Ansökan!H13+6*Ansökan!J13+Ansökan!K13</f>
        <v>0</v>
      </c>
    </row>
    <row r="5" spans="1:13" x14ac:dyDescent="0.3">
      <c r="A5" s="8" t="s">
        <v>28</v>
      </c>
      <c r="B5" s="1" t="s">
        <v>34</v>
      </c>
      <c r="C5">
        <v>250</v>
      </c>
      <c r="F5" t="s">
        <v>15</v>
      </c>
      <c r="H5" s="10"/>
      <c r="I5" s="11" t="s">
        <v>54</v>
      </c>
      <c r="J5" s="11">
        <v>350</v>
      </c>
      <c r="K5" s="11">
        <f>Ansökan!E13+300*Ansökan!H13+100*Ansökan!G13+Ansökan!K13</f>
        <v>0</v>
      </c>
    </row>
    <row r="6" spans="1:13" x14ac:dyDescent="0.3">
      <c r="A6" s="8" t="s">
        <v>75</v>
      </c>
      <c r="B6" s="1" t="s">
        <v>32</v>
      </c>
      <c r="C6">
        <v>200</v>
      </c>
      <c r="F6" s="2">
        <v>6</v>
      </c>
      <c r="H6" s="10"/>
      <c r="I6" s="11" t="s">
        <v>57</v>
      </c>
      <c r="J6" s="11">
        <v>350</v>
      </c>
      <c r="K6" s="11">
        <f>Ansökan!E13+300*Ansökan!H13+100*Ansökan!G13+Ansökan!K13</f>
        <v>0</v>
      </c>
    </row>
    <row r="7" spans="1:13" x14ac:dyDescent="0.3">
      <c r="A7" s="8" t="s">
        <v>30</v>
      </c>
      <c r="B7" s="1" t="s">
        <v>33</v>
      </c>
      <c r="C7">
        <v>250</v>
      </c>
      <c r="F7" t="s">
        <v>17</v>
      </c>
      <c r="H7" s="10"/>
      <c r="I7" s="11" t="s">
        <v>55</v>
      </c>
      <c r="J7" s="11">
        <v>350</v>
      </c>
      <c r="K7" s="11">
        <v>1950</v>
      </c>
    </row>
    <row r="8" spans="1:13" x14ac:dyDescent="0.3">
      <c r="B8" s="1" t="s">
        <v>3</v>
      </c>
      <c r="F8">
        <v>6</v>
      </c>
      <c r="H8" s="10"/>
      <c r="I8" s="11" t="s">
        <v>56</v>
      </c>
      <c r="J8" s="11">
        <v>350</v>
      </c>
      <c r="K8" s="11">
        <v>1050</v>
      </c>
    </row>
    <row r="9" spans="1:13" x14ac:dyDescent="0.3">
      <c r="B9" s="1" t="s">
        <v>1</v>
      </c>
      <c r="H9" s="10"/>
      <c r="I9" s="11" t="s">
        <v>58</v>
      </c>
      <c r="J9" s="11"/>
      <c r="K9" s="11">
        <v>2010</v>
      </c>
    </row>
    <row r="10" spans="1:13" x14ac:dyDescent="0.3">
      <c r="B10" s="1" t="s">
        <v>2</v>
      </c>
      <c r="H10" s="10"/>
      <c r="I10" s="11" t="s">
        <v>59</v>
      </c>
      <c r="J10" s="11"/>
      <c r="K10" s="11">
        <v>2250</v>
      </c>
    </row>
    <row r="11" spans="1:13" x14ac:dyDescent="0.3">
      <c r="B11" s="1" t="s">
        <v>24</v>
      </c>
      <c r="H11" s="10"/>
      <c r="I11" s="11" t="s">
        <v>60</v>
      </c>
      <c r="J11" s="11"/>
      <c r="K11" s="11">
        <v>2250</v>
      </c>
    </row>
    <row r="12" spans="1:13" x14ac:dyDescent="0.3">
      <c r="H12" s="10"/>
      <c r="I12" s="11" t="s">
        <v>61</v>
      </c>
      <c r="J12" s="11"/>
      <c r="K12" s="11">
        <v>2250</v>
      </c>
    </row>
    <row r="13" spans="1:13" x14ac:dyDescent="0.3">
      <c r="H13" s="10"/>
      <c r="I13" s="11" t="s">
        <v>62</v>
      </c>
      <c r="J13" s="11"/>
      <c r="K13" s="11">
        <v>1050</v>
      </c>
    </row>
    <row r="14" spans="1:13" x14ac:dyDescent="0.3">
      <c r="C14">
        <v>200</v>
      </c>
      <c r="H14" s="11" t="s">
        <v>23</v>
      </c>
      <c r="I14" s="11" t="s">
        <v>49</v>
      </c>
      <c r="J14" s="11"/>
      <c r="K14" s="11">
        <v>410</v>
      </c>
    </row>
    <row r="15" spans="1:13" x14ac:dyDescent="0.3">
      <c r="H15" s="11"/>
      <c r="I15" s="11" t="s">
        <v>48</v>
      </c>
      <c r="J15" s="11"/>
      <c r="K15" s="11">
        <v>410</v>
      </c>
    </row>
    <row r="16" spans="1:13" x14ac:dyDescent="0.3">
      <c r="B16" s="1" t="s">
        <v>5</v>
      </c>
      <c r="C16" t="s">
        <v>72</v>
      </c>
      <c r="H16" s="11"/>
      <c r="I16" s="11" t="s">
        <v>4</v>
      </c>
      <c r="J16" s="11"/>
      <c r="K16" s="11">
        <v>410</v>
      </c>
    </row>
    <row r="17" spans="2:11" x14ac:dyDescent="0.3">
      <c r="B17" s="1" t="s">
        <v>6</v>
      </c>
      <c r="C17" t="s">
        <v>73</v>
      </c>
      <c r="H17" s="11"/>
      <c r="I17" s="11" t="s">
        <v>34</v>
      </c>
      <c r="J17" s="11"/>
      <c r="K17" s="11">
        <v>410</v>
      </c>
    </row>
    <row r="18" spans="2:11" x14ac:dyDescent="0.3">
      <c r="B18" s="1" t="s">
        <v>19</v>
      </c>
      <c r="C18" t="s">
        <v>74</v>
      </c>
      <c r="H18" s="11"/>
      <c r="I18" s="11" t="s">
        <v>32</v>
      </c>
      <c r="J18" s="11"/>
      <c r="K18" s="11">
        <v>250</v>
      </c>
    </row>
    <row r="19" spans="2:11" x14ac:dyDescent="0.3">
      <c r="H19" s="11"/>
      <c r="I19" s="11" t="s">
        <v>33</v>
      </c>
      <c r="J19" s="11"/>
      <c r="K19" s="11">
        <v>200</v>
      </c>
    </row>
    <row r="20" spans="2:11" x14ac:dyDescent="0.3">
      <c r="H20" s="11"/>
      <c r="I20" s="11" t="s">
        <v>3</v>
      </c>
      <c r="J20" s="11"/>
      <c r="K20" s="10"/>
    </row>
    <row r="21" spans="2:11" x14ac:dyDescent="0.3">
      <c r="H21" s="11"/>
      <c r="I21" s="11" t="s">
        <v>5</v>
      </c>
      <c r="J21" s="11"/>
      <c r="K21" s="11">
        <v>250</v>
      </c>
    </row>
    <row r="22" spans="2:11" x14ac:dyDescent="0.3">
      <c r="H22" s="11"/>
      <c r="I22" s="11" t="s">
        <v>6</v>
      </c>
      <c r="J22" s="11"/>
      <c r="K22" s="11">
        <v>200</v>
      </c>
    </row>
    <row r="23" spans="2:11" x14ac:dyDescent="0.3">
      <c r="H23" s="11"/>
      <c r="I23" s="11" t="s">
        <v>1</v>
      </c>
      <c r="J23" s="11"/>
      <c r="K23" s="10"/>
    </row>
    <row r="24" spans="2:11" x14ac:dyDescent="0.3">
      <c r="H24" s="11"/>
      <c r="I24" s="11" t="s">
        <v>2</v>
      </c>
      <c r="J24" s="11"/>
      <c r="K24" s="10"/>
    </row>
    <row r="25" spans="2:11" x14ac:dyDescent="0.3">
      <c r="H25" s="11"/>
      <c r="I25" s="11" t="s">
        <v>24</v>
      </c>
      <c r="J25" s="11"/>
      <c r="K25" s="10"/>
    </row>
    <row r="26" spans="2:11" x14ac:dyDescent="0.3">
      <c r="H26" s="11"/>
      <c r="I26" s="11" t="s">
        <v>19</v>
      </c>
      <c r="J26" s="11"/>
      <c r="K26" s="10">
        <v>200</v>
      </c>
    </row>
    <row r="27" spans="2:11" x14ac:dyDescent="0.3">
      <c r="H27" s="11" t="s">
        <v>63</v>
      </c>
      <c r="I27" s="11"/>
      <c r="J27" s="11"/>
      <c r="K27" s="10">
        <v>950</v>
      </c>
    </row>
    <row r="28" spans="2:11" x14ac:dyDescent="0.3">
      <c r="H28" s="10" t="s">
        <v>67</v>
      </c>
      <c r="I28" s="11"/>
      <c r="J28" s="11"/>
      <c r="K28" s="10">
        <v>410</v>
      </c>
    </row>
    <row r="29" spans="2:11" x14ac:dyDescent="0.3">
      <c r="H29" s="10" t="s">
        <v>68</v>
      </c>
      <c r="I29" s="11"/>
      <c r="J29" s="11"/>
      <c r="K29" s="10">
        <v>410</v>
      </c>
    </row>
    <row r="30" spans="2:11" x14ac:dyDescent="0.3">
      <c r="H30" s="11" t="s">
        <v>70</v>
      </c>
      <c r="I30" s="11"/>
      <c r="J30" s="11"/>
      <c r="K30" s="10">
        <v>410</v>
      </c>
    </row>
    <row r="31" spans="2:11" x14ac:dyDescent="0.3">
      <c r="H31" s="11" t="s">
        <v>69</v>
      </c>
      <c r="I31" s="11"/>
      <c r="J31" s="11"/>
      <c r="K31" s="10">
        <v>410</v>
      </c>
    </row>
    <row r="32" spans="2:11" x14ac:dyDescent="0.3">
      <c r="H32" s="11" t="s">
        <v>64</v>
      </c>
      <c r="I32" s="11"/>
      <c r="J32" s="11"/>
      <c r="K32" s="10">
        <v>250</v>
      </c>
    </row>
    <row r="33" spans="8:11" x14ac:dyDescent="0.3">
      <c r="H33" s="11" t="s">
        <v>66</v>
      </c>
      <c r="I33" s="11"/>
      <c r="J33" s="11"/>
      <c r="K33" s="10">
        <v>250</v>
      </c>
    </row>
    <row r="34" spans="8:11" x14ac:dyDescent="0.3">
      <c r="H34" s="11" t="s">
        <v>65</v>
      </c>
      <c r="I34" s="11"/>
      <c r="J34" s="11"/>
      <c r="K34" s="10">
        <v>200</v>
      </c>
    </row>
    <row r="35" spans="8:11" x14ac:dyDescent="0.3">
      <c r="H35" s="11" t="s">
        <v>71</v>
      </c>
      <c r="I35" s="11"/>
      <c r="J35" s="11">
        <v>350</v>
      </c>
      <c r="K35" s="10">
        <v>410</v>
      </c>
    </row>
  </sheetData>
  <sheetProtection algorithmName="SHA-512" hashValue="U7sTqH0XInLyfxTZbAOONRXmB7JiUMaL1wEZY3ZR0goo76fKrZMDgQZCfk6XObwvWb+YG+NRgOTEkFvQtTpbFw==" saltValue="8r1f8c6fVIug9ZYohl2JlQ==" spinCount="100000" sheet="1" selectLockedCells="1" selectUnlockedCells="1"/>
  <mergeCells count="5">
    <mergeCell ref="I1:I2"/>
    <mergeCell ref="J1:J2"/>
    <mergeCell ref="K1:K2"/>
    <mergeCell ref="L1:L2"/>
    <mergeCell ref="M1:M2"/>
  </mergeCells>
  <dataValidations count="1">
    <dataValidation type="list" allowBlank="1" showInputMessage="1" showErrorMessage="1" sqref="I3" xr:uid="{570B33DE-C603-4ED3-9559-D754DF8FC1DB}">
      <formula1>$D$2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D A A B Q S w M E F A A C A A g A x 4 G T X D h J f v C m A A A A 9 g A A A B I A H A B D b 2 5 m a W c v U G F j a 2 F n Z S 5 4 b W w g o h g A K K A U A A A A A A A A A A A A A A A A A A A A A A A A A A A A h Y + x D o I w G I R f h X S n L W i U k J 8 y G D d J T E i M a 1 M q N E I x t F D e z c F H 8 h X E K O r m e H f f J X f 3 6 w 3 S s a m 9 Q X Z G t T p B A a b I k 1 q 0 h d J l g n p 7 8 i O U M t h z c e a l 9 C Z Y m 3 g 0 K k G V t Z e Y E O c c d g v c d i U J K Q 3 I M d v l o p I N 9 5 U 2 l m s h 0 a d V / G 8 h B o f X G B b i Y L n C w T r C F M h s Q q b 0 F w i n v c / 0 x 4 R N X 9 u + k 8 w M f r 4 F M k s g 7 w / s A V B L A w Q U A A I A C A D H g Z N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4 G T X K 2 M s a m n A A A A 1 Q A A A B M A H A B G b 3 J t d W x h c y 9 T Z W N 0 a W 9 u M S 5 t I K I Y A C i g F A A A A A A A A A A A A A A A A A A A A A A A A A A A A G 2 N s Q q D M B i E 9 0 D e I a S L g g j O 4 i S d C l 0 q d B C H q H + p + P t H k g g V c e u j 9 E 1 8 s a a 1 Y 2 8 5 O O 6 + s 9 C 4 T p O 4 7 J 6 k n H F m 7 8 p A K w p V A 2 I i M o H g O B N e p + 2 F q H x y f D S A c T 4 Z A + S u 2 v S 1 1 n 0 Q L u V Z D Z D J 3 1 R W a 5 l r c r 5 T R T v h I L c n t U a 1 w s 2 j 9 C R f R Y g L o 8 j e t B l y j d N A x T y C D f a 3 a F n k 6 Z s m M v q s Q C i a 1 z X k r K N / 0 P Q N U E s B A i 0 A F A A C A A g A x 4 G T X D h J f v C m A A A A 9 g A A A B I A A A A A A A A A A A A A A A A A A A A A A E N v b m Z p Z y 9 Q Y W N r Y W d l L n h t b F B L A Q I t A B Q A A g A I A M e B k 1 w P y u m r p A A A A O k A A A A T A A A A A A A A A A A A A A A A A P I A A A B b Q 2 9 u d G V u d F 9 U e X B l c 1 0 u e G 1 s U E s B A i 0 A F A A C A A g A x 4 G T X K 2 M s a m n A A A A 1 Q A A A B M A A A A A A A A A A A A A A A A A 4 w E A A E Z v c m 1 1 b G F z L 1 N l Y 3 R p b 2 4 x L m 1 Q S w U G A A A A A A M A A w D C A A A A 1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g A A A A A A A A l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5 M m M 4 Z D M x L T V h N z c t N G Q 4 Y y 1 h Y z N h L W Y x Y 2 F h N z l h Y T M x M i I g L z 4 8 R W 5 0 c n k g V H l w Z T 0 i T m F 2 a W d h d G l v b l N 0 Z X B O Y W 1 l I i B W Y W x 1 Z T 0 i c 0 5 h d m l n Z X J p b m c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l U M T Q 6 M D U 6 M j U u N T c 3 M T Y 5 N 1 o i I C 8 + P E V u d H J 5 I F R 5 c G U 9 I k Z p b G x D b 2 x 1 b W 5 U e X B l c y I g V m F s d W U 9 I n N B Q T 0 9 I i A v P j x F b n R y e S B U e X B l P S J G a W x s Q 2 9 s d W 1 u T m F t Z X M i I F Z h b H V l P S J z W y Z x d W 9 0 O 0 t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x L 8 O E b m R y Y W Q g d H l w L n t L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b D E v w 4 R u Z H J h Z C B 0 e X A u e 0 t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D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J U M z J T g 0 b m R y Y W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h N c h M e r m U K y h 2 E M b e A s k g A A A A A C A A A A A A A Q Z g A A A A E A A C A A A A B G E u o l v 7 B Q u 7 q + L t 0 b U 6 / n p 9 c s j w p U g + 2 u j Q p F P / Z R 3 A A A A A A O g A A A A A I A A C A A A A D D j 5 H E 5 y x Z K W I 7 F H X u l 3 X 7 w z 8 E 0 4 L n o m c E t z K u W r R r q F A A A A A x E / f 9 U u o V D 5 9 U 5 5 g p 3 9 3 e 0 2 G i S 5 F d o Y y p t g z P H K j u I f u 4 t e u u 9 n q q R E O f h k m W B i F E 0 Y o H + G G K i Z D X v Q Y J M P E w T p 3 h a q 4 + x d h 3 T 3 k A 9 x E Z o E A A A A D 1 5 K Q G f E 3 O I V n o w v G 7 v 3 I / h v v I a x e b J r A l 2 0 G 1 l 9 y t l Y L g / Y J M T d P / c 2 s C C 0 A 7 z O w V o P 6 p t g 1 9 O t Q T / s L F + m Q w < / D a t a M a s h u p > 
</file>

<file path=customXml/itemProps1.xml><?xml version="1.0" encoding="utf-8"?>
<ds:datastoreItem xmlns:ds="http://schemas.openxmlformats.org/officeDocument/2006/customXml" ds:itemID="{7EBFC3E0-38AD-451A-AB3A-1CF0BB6D1E3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2</vt:i4>
      </vt:variant>
    </vt:vector>
  </HeadingPairs>
  <TitlesOfParts>
    <vt:vector size="6" baseType="lpstr">
      <vt:lpstr>Ansökan</vt:lpstr>
      <vt:lpstr>Info o krav korthåll</vt:lpstr>
      <vt:lpstr>Info o krav luft 10m</vt:lpstr>
      <vt:lpstr>Be</vt:lpstr>
      <vt:lpstr>'Info o krav korthåll'!_Hlk235641550</vt:lpstr>
      <vt:lpstr>'Info o krav korthåll'!_Hlk235730994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goran.johansson@bulten.com</dc:creator>
  <cp:lastModifiedBy>Västmanland (Skyttesport)</cp:lastModifiedBy>
  <cp:lastPrinted>2026-08-04T12:22:08Z</cp:lastPrinted>
  <dcterms:created xsi:type="dcterms:W3CDTF">2026-04-19T13:13:06Z</dcterms:created>
  <dcterms:modified xsi:type="dcterms:W3CDTF">2026-08-05T09:08:47Z</dcterms:modified>
</cp:coreProperties>
</file>