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87EDA96-6030-4B67-9F39-09CA6EA23D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2021" sheetId="6" r:id="rId5"/>
    <sheet name="2020" sheetId="5" r:id="rId6"/>
    <sheet name="2019 (2)" sheetId="4" r:id="rId7"/>
    <sheet name="2019" sheetId="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" l="1"/>
  <c r="F29" i="10"/>
  <c r="F14" i="10"/>
  <c r="H30" i="10"/>
  <c r="I29" i="10"/>
  <c r="H29" i="10"/>
  <c r="I14" i="10"/>
  <c r="I30" i="10" s="1"/>
  <c r="H14" i="10"/>
  <c r="E29" i="10"/>
  <c r="C29" i="10"/>
  <c r="E14" i="10"/>
  <c r="C14" i="10"/>
  <c r="E29" i="9"/>
  <c r="E14" i="9"/>
  <c r="C29" i="9"/>
  <c r="C14" i="9"/>
  <c r="C30" i="9" s="1"/>
  <c r="I29" i="9"/>
  <c r="H29" i="9"/>
  <c r="F29" i="9"/>
  <c r="H14" i="9"/>
  <c r="F14" i="9"/>
  <c r="I12" i="9"/>
  <c r="I14" i="9" s="1"/>
  <c r="I30" i="9" s="1"/>
  <c r="C29" i="8"/>
  <c r="C14" i="8"/>
  <c r="L29" i="8"/>
  <c r="K29" i="8"/>
  <c r="I29" i="8"/>
  <c r="H29" i="8"/>
  <c r="F29" i="8"/>
  <c r="E29" i="8"/>
  <c r="L14" i="8"/>
  <c r="L30" i="8" s="1"/>
  <c r="K14" i="8"/>
  <c r="K30" i="8" s="1"/>
  <c r="H14" i="8"/>
  <c r="E14" i="8"/>
  <c r="I12" i="8"/>
  <c r="I14" i="8" s="1"/>
  <c r="I30" i="8" s="1"/>
  <c r="F12" i="8"/>
  <c r="F14" i="8" s="1"/>
  <c r="F30" i="8" s="1"/>
  <c r="C14" i="7"/>
  <c r="I29" i="7"/>
  <c r="I30" i="7" s="1"/>
  <c r="J30" i="7"/>
  <c r="G29" i="7"/>
  <c r="C29" i="7"/>
  <c r="D29" i="7"/>
  <c r="D12" i="7"/>
  <c r="D14" i="7" s="1"/>
  <c r="D30" i="7" s="1"/>
  <c r="J29" i="7"/>
  <c r="F29" i="7"/>
  <c r="J14" i="7"/>
  <c r="I14" i="7"/>
  <c r="F14" i="7"/>
  <c r="G12" i="7"/>
  <c r="G14" i="7" s="1"/>
  <c r="I29" i="6"/>
  <c r="H29" i="6"/>
  <c r="G29" i="6"/>
  <c r="F29" i="6"/>
  <c r="D29" i="6"/>
  <c r="C29" i="6"/>
  <c r="I14" i="6"/>
  <c r="I30" i="6" s="1"/>
  <c r="H14" i="6"/>
  <c r="H30" i="6" s="1"/>
  <c r="G14" i="6"/>
  <c r="G30" i="6" s="1"/>
  <c r="F14" i="6"/>
  <c r="F30" i="6" s="1"/>
  <c r="C14" i="6"/>
  <c r="C30" i="6" s="1"/>
  <c r="D12" i="6"/>
  <c r="D14" i="6" s="1"/>
  <c r="D30" i="6" s="1"/>
  <c r="F14" i="5"/>
  <c r="F29" i="5"/>
  <c r="F30" i="5" s="1"/>
  <c r="C30" i="10" l="1"/>
  <c r="E30" i="10"/>
  <c r="F30" i="9"/>
  <c r="E30" i="9"/>
  <c r="H30" i="9"/>
  <c r="C30" i="8"/>
  <c r="E30" i="8"/>
  <c r="H30" i="8"/>
  <c r="C30" i="7"/>
  <c r="G30" i="7"/>
  <c r="F30" i="7"/>
  <c r="C14" i="5"/>
  <c r="C29" i="5"/>
  <c r="I29" i="5"/>
  <c r="H29" i="5"/>
  <c r="G29" i="5"/>
  <c r="H14" i="5"/>
  <c r="I14" i="5"/>
  <c r="I30" i="5" s="1"/>
  <c r="G14" i="5"/>
  <c r="D29" i="5"/>
  <c r="D12" i="5"/>
  <c r="D14" i="5" s="1"/>
  <c r="G30" i="5" l="1"/>
  <c r="H30" i="5"/>
  <c r="C30" i="5"/>
  <c r="D30" i="5"/>
  <c r="C29" i="4"/>
  <c r="I29" i="4"/>
  <c r="H29" i="4"/>
  <c r="G29" i="4"/>
  <c r="F29" i="4"/>
  <c r="E29" i="4"/>
  <c r="D29" i="4"/>
  <c r="I14" i="4"/>
  <c r="H14" i="4"/>
  <c r="G14" i="4"/>
  <c r="G30" i="4" s="1"/>
  <c r="F14" i="4"/>
  <c r="E14" i="4"/>
  <c r="C14" i="4"/>
  <c r="D12" i="4"/>
  <c r="D14" i="4" s="1"/>
  <c r="C12" i="4"/>
  <c r="F30" i="4" l="1"/>
  <c r="H30" i="4"/>
  <c r="E30" i="4"/>
  <c r="I30" i="4"/>
  <c r="C30" i="4"/>
  <c r="D30" i="4"/>
  <c r="C12" i="3"/>
  <c r="D12" i="3"/>
  <c r="I29" i="3"/>
  <c r="H29" i="3"/>
  <c r="G29" i="3"/>
  <c r="F29" i="3"/>
  <c r="I14" i="3"/>
  <c r="H14" i="3"/>
  <c r="G14" i="3"/>
  <c r="F14" i="3"/>
  <c r="H30" i="3" l="1"/>
  <c r="D32" i="4"/>
  <c r="F30" i="3"/>
  <c r="C14" i="3"/>
  <c r="C30" i="3" s="1"/>
  <c r="I30" i="3"/>
  <c r="G30" i="3"/>
  <c r="E14" i="3"/>
  <c r="E29" i="3"/>
  <c r="E30" i="3" l="1"/>
  <c r="D32" i="3" s="1"/>
  <c r="D29" i="3"/>
  <c r="D14" i="3"/>
  <c r="D30" i="3" l="1"/>
</calcChain>
</file>

<file path=xl/sharedStrings.xml><?xml version="1.0" encoding="utf-8"?>
<sst xmlns="http://schemas.openxmlformats.org/spreadsheetml/2006/main" count="268" uniqueCount="48">
  <si>
    <t xml:space="preserve">Lerduvesektionen Skånes Skyttesportförbund </t>
  </si>
  <si>
    <t>Budgetförslag – Lerduvesektionen 2021</t>
  </si>
  <si>
    <t>Antal</t>
  </si>
  <si>
    <t>Utfall</t>
  </si>
  <si>
    <t>Budget</t>
  </si>
  <si>
    <t>Intäkter</t>
  </si>
  <si>
    <t>Föreningsavgifter á 300:-</t>
  </si>
  <si>
    <t xml:space="preserve">Sektionsstöd </t>
  </si>
  <si>
    <t>Anmälningsavgifter Skåneserien 400:-</t>
  </si>
  <si>
    <t xml:space="preserve">Övriga intäkter (Ändamålsbestämnda medel Ungdomsprojekt) </t>
  </si>
  <si>
    <t>Summa intäkter</t>
  </si>
  <si>
    <t>Kostnader</t>
  </si>
  <si>
    <t>Tävlingar Priser Medaljer</t>
  </si>
  <si>
    <t>Ungdomsprojekt 2020</t>
  </si>
  <si>
    <t>Läger</t>
  </si>
  <si>
    <t>Utbildning</t>
  </si>
  <si>
    <t>Exp. Porto, papper, data m.m.</t>
  </si>
  <si>
    <t>Körersättning (Möte+Skåneserien)</t>
  </si>
  <si>
    <t>Möteskostnader</t>
  </si>
  <si>
    <t>Årsmöte</t>
  </si>
  <si>
    <t>Regionkonferens</t>
  </si>
  <si>
    <t>Uppvaktning</t>
  </si>
  <si>
    <t>Övriga kostnader</t>
  </si>
  <si>
    <t>Summa kostnader</t>
  </si>
  <si>
    <t>Resultat</t>
  </si>
  <si>
    <t>Janine Kettels, ekonomiansvarig och</t>
  </si>
  <si>
    <t>Bo Högberg, vice kassör SkSF</t>
  </si>
  <si>
    <t>Förslag till årsavgift på 300:-/förening för 2022.</t>
  </si>
  <si>
    <t>Summor ej klara</t>
  </si>
  <si>
    <t>Budgetförslag – Lerduvesektionen 2019</t>
  </si>
  <si>
    <t xml:space="preserve">Övriga intäkter (ex. Ändamålsbestämnda medel m.m.) </t>
  </si>
  <si>
    <r>
      <rPr>
        <sz val="12"/>
        <rFont val="Times New Roman"/>
        <family val="1"/>
      </rPr>
      <t>Ungdomsprojekt 2019.</t>
    </r>
    <r>
      <rPr>
        <sz val="12"/>
        <color rgb="FFFF0000"/>
        <rFont val="Times New Roman"/>
        <family val="1"/>
      </rPr>
      <t xml:space="preserve"> (Tas upp för beslut under 2019)</t>
    </r>
  </si>
  <si>
    <t>Körersättning</t>
  </si>
  <si>
    <t>2019-03-07.</t>
  </si>
  <si>
    <t>Förslag till årsavgift på 300:-/förening för 2020.</t>
  </si>
  <si>
    <r>
      <rPr>
        <sz val="12"/>
        <rFont val="Times New Roman"/>
        <family val="1"/>
      </rPr>
      <t>Ungdomsprojekt 2019.</t>
    </r>
    <r>
      <rPr>
        <sz val="12"/>
        <color rgb="FFFF0000"/>
        <rFont val="Times New Roman"/>
        <family val="1"/>
      </rPr>
      <t xml:space="preserve"> (SM pallplatspremier juniorer)</t>
    </r>
  </si>
  <si>
    <t>Förslag till årsavgift på 300:-/förening för 2023.</t>
  </si>
  <si>
    <t>Ungdomsprojekt 2022</t>
  </si>
  <si>
    <t>Budgetförslag – Lerduvesektionen 2022</t>
  </si>
  <si>
    <t>Henrik Lorentzon, ekonomiansvarig och</t>
  </si>
  <si>
    <t>Förslag till årsavgift på 300:-/förening för 2024.</t>
  </si>
  <si>
    <t>Budgetförslag – Lerduvesektionen 2023</t>
  </si>
  <si>
    <t>Ungdomsprojekt</t>
  </si>
  <si>
    <t>Bo Högberg, kassör SkSF</t>
  </si>
  <si>
    <t>Förslag till årsavgift på 300:-/förening för 2025.</t>
  </si>
  <si>
    <t>Budgetförslag – Lerduvesektionen 2024</t>
  </si>
  <si>
    <t>Förslag till årsavgift på 300:-/förening för 2026.</t>
  </si>
  <si>
    <t>Budgetförslag – Lerduvesektionen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</si>
</sst>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i/>
      <u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u/>
      <sz val="12"/>
      <color theme="1"/>
      <name val="Times New Roman"/>
      <family val="1"/>
    </font>
    <font>
      <b/>
      <i/>
      <sz val="1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0" fillId="0" borderId="0" xfId="0" applyNumberFormat="1"/>
    <xf numFmtId="0" fontId="7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4" fontId="1" fillId="0" borderId="0" xfId="0" applyNumberFormat="1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1" fillId="0" borderId="1" xfId="0" applyNumberFormat="1" applyFont="1" applyBorder="1"/>
    <xf numFmtId="0" fontId="0" fillId="0" borderId="1" xfId="0" applyBorder="1"/>
    <xf numFmtId="0" fontId="7" fillId="0" borderId="2" xfId="0" applyFont="1" applyBorder="1"/>
    <xf numFmtId="4" fontId="1" fillId="0" borderId="2" xfId="0" applyNumberFormat="1" applyFont="1" applyBorder="1"/>
    <xf numFmtId="4" fontId="4" fillId="0" borderId="0" xfId="0" applyNumberFormat="1" applyFont="1"/>
    <xf numFmtId="0" fontId="2" fillId="0" borderId="0" xfId="0" applyFont="1" applyAlignment="1">
      <alignment horizontal="right"/>
    </xf>
    <xf numFmtId="0" fontId="1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13" fillId="0" borderId="0" xfId="0" applyFont="1"/>
    <xf numFmtId="4" fontId="2" fillId="0" borderId="2" xfId="0" applyNumberFormat="1" applyFont="1" applyBorder="1"/>
    <xf numFmtId="4" fontId="14" fillId="0" borderId="0" xfId="0" applyNumberFormat="1" applyFont="1"/>
    <xf numFmtId="4" fontId="7" fillId="0" borderId="0" xfId="0" applyNumberFormat="1" applyFont="1"/>
    <xf numFmtId="0" fontId="15" fillId="0" borderId="1" xfId="0" applyFont="1" applyBorder="1"/>
    <xf numFmtId="4" fontId="1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12" fillId="0" borderId="4" xfId="0" applyFont="1" applyBorder="1"/>
    <xf numFmtId="4" fontId="2" fillId="0" borderId="4" xfId="0" applyNumberFormat="1" applyFont="1" applyBorder="1" applyAlignment="1">
      <alignment vertical="center"/>
    </xf>
    <xf numFmtId="0" fontId="15" fillId="0" borderId="4" xfId="0" applyFont="1" applyBorder="1"/>
    <xf numFmtId="4" fontId="16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/>
    <xf numFmtId="4" fontId="14" fillId="0" borderId="7" xfId="0" applyNumberFormat="1" applyFont="1" applyBorder="1"/>
    <xf numFmtId="4" fontId="16" fillId="0" borderId="4" xfId="0" applyNumberFormat="1" applyFont="1" applyBorder="1"/>
    <xf numFmtId="4" fontId="16" fillId="0" borderId="5" xfId="0" applyNumberFormat="1" applyFont="1" applyBorder="1" applyAlignment="1">
      <alignment vertical="center"/>
    </xf>
    <xf numFmtId="4" fontId="17" fillId="0" borderId="4" xfId="0" applyNumberFormat="1" applyFont="1" applyBorder="1" applyAlignment="1">
      <alignment vertical="center"/>
    </xf>
    <xf numFmtId="4" fontId="18" fillId="0" borderId="4" xfId="0" applyNumberFormat="1" applyFont="1" applyBorder="1"/>
    <xf numFmtId="4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/>
    <xf numFmtId="0" fontId="19" fillId="0" borderId="0" xfId="0" applyFont="1"/>
    <xf numFmtId="0" fontId="17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0" xfId="0" applyNumberFormat="1" applyFont="1"/>
    <xf numFmtId="0" fontId="20" fillId="0" borderId="0" xfId="0" applyFont="1"/>
    <xf numFmtId="0" fontId="11" fillId="0" borderId="0" xfId="0" applyFont="1"/>
    <xf numFmtId="4" fontId="18" fillId="0" borderId="0" xfId="0" applyNumberFormat="1" applyFont="1" applyAlignment="1">
      <alignment vertical="center"/>
    </xf>
    <xf numFmtId="4" fontId="7" fillId="0" borderId="2" xfId="0" applyNumberFormat="1" applyFont="1" applyBorder="1"/>
    <xf numFmtId="4" fontId="9" fillId="0" borderId="4" xfId="0" applyNumberFormat="1" applyFont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4" fontId="18" fillId="0" borderId="0" xfId="0" applyNumberFormat="1" applyFont="1"/>
    <xf numFmtId="0" fontId="21" fillId="0" borderId="1" xfId="0" applyFont="1" applyBorder="1"/>
    <xf numFmtId="4" fontId="18" fillId="0" borderId="5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2" fillId="0" borderId="12" xfId="0" applyFont="1" applyBorder="1"/>
    <xf numFmtId="4" fontId="23" fillId="0" borderId="12" xfId="0" applyNumberFormat="1" applyFont="1" applyBorder="1" applyAlignment="1">
      <alignment vertical="center"/>
    </xf>
    <xf numFmtId="4" fontId="23" fillId="0" borderId="13" xfId="0" applyNumberFormat="1" applyFont="1" applyBorder="1" applyAlignment="1">
      <alignment vertical="center"/>
    </xf>
    <xf numFmtId="4" fontId="23" fillId="0" borderId="12" xfId="0" applyNumberFormat="1" applyFont="1" applyBorder="1"/>
    <xf numFmtId="0" fontId="24" fillId="0" borderId="1" xfId="0" applyFont="1" applyBorder="1" applyAlignment="1">
      <alignment vertical="center"/>
    </xf>
    <xf numFmtId="0" fontId="25" fillId="0" borderId="0" xfId="0" applyFont="1"/>
    <xf numFmtId="4" fontId="25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23" fillId="0" borderId="12" xfId="0" applyFont="1" applyBorder="1"/>
    <xf numFmtId="0" fontId="17" fillId="0" borderId="0" xfId="0" applyFont="1"/>
    <xf numFmtId="0" fontId="2" fillId="0" borderId="0" xfId="0" applyFont="1"/>
    <xf numFmtId="0" fontId="18" fillId="0" borderId="14" xfId="0" applyFont="1" applyBorder="1"/>
    <xf numFmtId="0" fontId="9" fillId="0" borderId="1" xfId="0" applyFont="1" applyBorder="1"/>
    <xf numFmtId="4" fontId="2" fillId="0" borderId="10" xfId="0" applyNumberFormat="1" applyFont="1" applyBorder="1"/>
    <xf numFmtId="0" fontId="22" fillId="0" borderId="1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1" fillId="0" borderId="0" xfId="0" applyNumberFormat="1" applyFont="1"/>
    <xf numFmtId="0" fontId="1" fillId="2" borderId="0" xfId="0" applyFont="1" applyFill="1" applyAlignment="1">
      <alignment horizontal="center" vertical="center"/>
    </xf>
    <xf numFmtId="4" fontId="23" fillId="2" borderId="12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4" fontId="1" fillId="2" borderId="0" xfId="0" applyNumberFormat="1" applyFont="1" applyFill="1"/>
    <xf numFmtId="0" fontId="1" fillId="2" borderId="0" xfId="0" applyFont="1" applyFill="1"/>
    <xf numFmtId="4" fontId="9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4" fontId="23" fillId="2" borderId="1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/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4" fontId="23" fillId="2" borderId="12" xfId="0" applyNumberFormat="1" applyFont="1" applyFill="1" applyBorder="1"/>
    <xf numFmtId="4" fontId="9" fillId="2" borderId="0" xfId="0" applyNumberFormat="1" applyFont="1" applyFill="1"/>
    <xf numFmtId="0" fontId="23" fillId="2" borderId="12" xfId="0" applyFont="1" applyFill="1" applyBorder="1"/>
    <xf numFmtId="0" fontId="9" fillId="2" borderId="0" xfId="0" applyFont="1" applyFill="1"/>
    <xf numFmtId="0" fontId="25" fillId="2" borderId="0" xfId="0" applyFont="1" applyFill="1"/>
    <xf numFmtId="0" fontId="1" fillId="2" borderId="15" xfId="0" applyFont="1" applyFill="1" applyBorder="1"/>
    <xf numFmtId="0" fontId="18" fillId="2" borderId="14" xfId="0" applyFont="1" applyFill="1" applyBorder="1"/>
    <xf numFmtId="4" fontId="1" fillId="2" borderId="10" xfId="0" applyNumberFormat="1" applyFont="1" applyFill="1" applyBorder="1"/>
    <xf numFmtId="4" fontId="2" fillId="2" borderId="10" xfId="0" applyNumberFormat="1" applyFont="1" applyFill="1" applyBorder="1"/>
    <xf numFmtId="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/>
    <xf numFmtId="4" fontId="23" fillId="2" borderId="1" xfId="0" applyNumberFormat="1" applyFont="1" applyFill="1" applyBorder="1" applyAlignment="1">
      <alignment vertical="center"/>
    </xf>
    <xf numFmtId="4" fontId="23" fillId="2" borderId="0" xfId="0" applyNumberFormat="1" applyFont="1" applyFill="1"/>
    <xf numFmtId="0" fontId="23" fillId="2" borderId="0" xfId="0" applyFont="1" applyFill="1"/>
    <xf numFmtId="2" fontId="1" fillId="0" borderId="1" xfId="0" applyNumberFormat="1" applyFont="1" applyBorder="1"/>
    <xf numFmtId="2" fontId="1" fillId="2" borderId="0" xfId="0" applyNumberFormat="1" applyFont="1" applyFill="1"/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1" fillId="2" borderId="2" xfId="0" applyFont="1" applyFill="1" applyBorder="1"/>
    <xf numFmtId="2" fontId="1" fillId="2" borderId="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EA5985C5-2D1D-4878-817D-FED7D89D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CE841793-A5FB-4AE2-98EA-AF35BEDAB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3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3D3A6941-B6D2-4BAD-8AB9-3B2849FD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3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AB305747-056F-4E35-94A6-1B5AAF368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B7B31411-108F-495D-ADDE-6CF29E19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52CE95C2-0360-45F6-8684-310077548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5A8A63E8-6A53-4D72-9F2C-997F2428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1104900</xdr:colOff>
      <xdr:row>4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1F26E164-007C-4838-938D-3C39F616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288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1E96-C662-4913-A5B1-32810A0B5C72}">
  <sheetPr>
    <pageSetUpPr fitToPage="1"/>
  </sheetPr>
  <dimension ref="A3:I37"/>
  <sheetViews>
    <sheetView tabSelected="1" zoomScaleNormal="100" workbookViewId="0">
      <selection activeCell="D25" sqref="D25"/>
    </sheetView>
  </sheetViews>
  <sheetFormatPr defaultRowHeight="14.4" x14ac:dyDescent="0.3"/>
  <cols>
    <col min="1" max="1" width="45.77734375" customWidth="1"/>
    <col min="2" max="9" width="11.77734375" customWidth="1"/>
  </cols>
  <sheetData>
    <row r="3" spans="1:9" ht="20.399999999999999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</row>
    <row r="6" spans="1:9" x14ac:dyDescent="0.3">
      <c r="I6" s="52"/>
    </row>
    <row r="7" spans="1:9" ht="18" thickBot="1" x14ac:dyDescent="0.35">
      <c r="A7" s="2" t="s">
        <v>47</v>
      </c>
      <c r="B7" s="68"/>
      <c r="C7" s="68"/>
      <c r="D7" s="68"/>
      <c r="E7" s="68"/>
      <c r="F7" s="68"/>
      <c r="G7" s="68"/>
      <c r="H7" s="68"/>
      <c r="I7" s="68"/>
    </row>
    <row r="8" spans="1:9" ht="16.8" thickTop="1" x14ac:dyDescent="0.35">
      <c r="A8" s="1"/>
      <c r="B8" s="70" t="s">
        <v>2</v>
      </c>
      <c r="C8" s="78" t="s">
        <v>4</v>
      </c>
      <c r="D8" s="70" t="s">
        <v>2</v>
      </c>
      <c r="E8" s="70" t="s">
        <v>3</v>
      </c>
      <c r="F8" s="78" t="s">
        <v>4</v>
      </c>
      <c r="G8" s="70" t="s">
        <v>2</v>
      </c>
      <c r="H8" s="70" t="s">
        <v>3</v>
      </c>
      <c r="I8" s="78" t="s">
        <v>4</v>
      </c>
    </row>
    <row r="9" spans="1:9" ht="16.2" x14ac:dyDescent="0.35">
      <c r="A9" s="6" t="s">
        <v>5</v>
      </c>
      <c r="B9" s="70">
        <v>2025</v>
      </c>
      <c r="C9" s="63">
        <v>2025</v>
      </c>
      <c r="D9" s="70">
        <v>2024</v>
      </c>
      <c r="E9" s="70">
        <v>2024</v>
      </c>
      <c r="F9" s="63">
        <v>2024</v>
      </c>
      <c r="G9" s="70">
        <v>2023</v>
      </c>
      <c r="H9" s="70">
        <v>2023</v>
      </c>
      <c r="I9" s="63">
        <v>2023</v>
      </c>
    </row>
    <row r="10" spans="1:9" ht="16.2" x14ac:dyDescent="0.3">
      <c r="A10" s="1" t="s">
        <v>6</v>
      </c>
      <c r="B10" s="82">
        <v>24</v>
      </c>
      <c r="C10" s="83">
        <v>7200</v>
      </c>
      <c r="D10" s="82">
        <v>24</v>
      </c>
      <c r="E10" s="114">
        <v>7200</v>
      </c>
      <c r="F10" s="83">
        <v>7200</v>
      </c>
      <c r="G10" s="82">
        <v>24</v>
      </c>
      <c r="H10" s="114">
        <v>7200</v>
      </c>
      <c r="I10" s="83">
        <v>7200</v>
      </c>
    </row>
    <row r="11" spans="1:9" ht="16.2" x14ac:dyDescent="0.3">
      <c r="A11" s="1" t="s">
        <v>7</v>
      </c>
      <c r="B11" s="86"/>
      <c r="C11" s="83">
        <v>7000</v>
      </c>
      <c r="D11" s="86"/>
      <c r="E11" s="113">
        <v>4198.3999999999996</v>
      </c>
      <c r="F11" s="83">
        <v>1000</v>
      </c>
      <c r="G11" s="86"/>
      <c r="H11" s="113">
        <v>2800</v>
      </c>
      <c r="I11" s="83">
        <v>1000</v>
      </c>
    </row>
    <row r="12" spans="1:9" ht="16.2" x14ac:dyDescent="0.3">
      <c r="A12" s="1" t="s">
        <v>8</v>
      </c>
      <c r="B12" s="88">
        <v>32</v>
      </c>
      <c r="C12" s="83">
        <v>12800</v>
      </c>
      <c r="D12" s="88">
        <v>0</v>
      </c>
      <c r="E12" s="113">
        <v>0</v>
      </c>
      <c r="F12" s="83">
        <v>12800</v>
      </c>
      <c r="G12" s="88">
        <v>0</v>
      </c>
      <c r="H12" s="113">
        <v>0</v>
      </c>
      <c r="I12" s="83">
        <v>12800</v>
      </c>
    </row>
    <row r="13" spans="1:9" ht="16.2" x14ac:dyDescent="0.3">
      <c r="A13" s="67" t="s">
        <v>9</v>
      </c>
      <c r="B13" s="89"/>
      <c r="C13" s="90">
        <v>50000</v>
      </c>
      <c r="D13" s="89"/>
      <c r="E13" s="112">
        <v>6000</v>
      </c>
      <c r="F13" s="90">
        <v>50000</v>
      </c>
      <c r="G13" s="109"/>
      <c r="H13" s="112">
        <v>0</v>
      </c>
      <c r="I13" s="90">
        <v>50000</v>
      </c>
    </row>
    <row r="14" spans="1:9" ht="16.2" x14ac:dyDescent="0.35">
      <c r="A14" s="1" t="s">
        <v>10</v>
      </c>
      <c r="B14" s="93"/>
      <c r="C14" s="95">
        <f>SUM(C10:C13)</f>
        <v>77000</v>
      </c>
      <c r="D14" s="110"/>
      <c r="E14" s="94">
        <f>SUM(E10:E13)</f>
        <v>17398.400000000001</v>
      </c>
      <c r="F14" s="95">
        <f>SUM(F10:F13)</f>
        <v>71000</v>
      </c>
      <c r="G14" s="110"/>
      <c r="H14" s="94">
        <f>SUM(H10:H13)</f>
        <v>10000</v>
      </c>
      <c r="I14" s="95">
        <f>SUM(I10:I13)</f>
        <v>71000</v>
      </c>
    </row>
    <row r="15" spans="1:9" ht="16.2" x14ac:dyDescent="0.35">
      <c r="A15" s="71"/>
      <c r="B15" s="86"/>
      <c r="C15" s="97"/>
      <c r="D15" s="111"/>
      <c r="E15" s="86"/>
      <c r="F15" s="97"/>
      <c r="G15" s="111"/>
      <c r="H15" s="86"/>
      <c r="I15" s="97"/>
    </row>
    <row r="16" spans="1:9" ht="16.2" x14ac:dyDescent="0.35">
      <c r="A16" s="8" t="s">
        <v>11</v>
      </c>
      <c r="B16" s="86"/>
      <c r="C16" s="97"/>
      <c r="D16" s="111"/>
      <c r="E16" s="86"/>
      <c r="F16" s="97"/>
      <c r="G16" s="111"/>
      <c r="H16" s="86"/>
      <c r="I16" s="97"/>
    </row>
    <row r="17" spans="1:9" ht="16.2" x14ac:dyDescent="0.35">
      <c r="A17" s="1" t="s">
        <v>12</v>
      </c>
      <c r="B17" s="86"/>
      <c r="C17" s="95">
        <v>11000</v>
      </c>
      <c r="D17" s="110"/>
      <c r="E17" s="113">
        <v>10978.4</v>
      </c>
      <c r="F17" s="95">
        <v>4300</v>
      </c>
      <c r="G17" s="110"/>
      <c r="H17" s="113">
        <v>3641.7</v>
      </c>
      <c r="I17" s="95">
        <v>4300</v>
      </c>
    </row>
    <row r="18" spans="1:9" ht="16.2" x14ac:dyDescent="0.35">
      <c r="A18" s="61" t="s">
        <v>42</v>
      </c>
      <c r="B18" s="86"/>
      <c r="C18" s="95">
        <v>50000</v>
      </c>
      <c r="D18" s="110"/>
      <c r="E18" s="115">
        <v>6000</v>
      </c>
      <c r="F18" s="95">
        <v>50000</v>
      </c>
      <c r="G18" s="110"/>
      <c r="H18" s="115">
        <v>0</v>
      </c>
      <c r="I18" s="95">
        <v>50000</v>
      </c>
    </row>
    <row r="19" spans="1:9" ht="16.2" x14ac:dyDescent="0.35">
      <c r="A19" s="1" t="s">
        <v>14</v>
      </c>
      <c r="B19" s="86"/>
      <c r="C19" s="95">
        <v>2250</v>
      </c>
      <c r="D19" s="110"/>
      <c r="E19" s="113">
        <v>0</v>
      </c>
      <c r="F19" s="95">
        <v>2250</v>
      </c>
      <c r="G19" s="110"/>
      <c r="H19" s="113">
        <v>0</v>
      </c>
      <c r="I19" s="95">
        <v>2250</v>
      </c>
    </row>
    <row r="20" spans="1:9" ht="16.2" x14ac:dyDescent="0.35">
      <c r="A20" s="1" t="s">
        <v>15</v>
      </c>
      <c r="B20" s="86"/>
      <c r="C20" s="95">
        <v>2250</v>
      </c>
      <c r="D20" s="110"/>
      <c r="E20" s="113">
        <v>0</v>
      </c>
      <c r="F20" s="95">
        <v>2250</v>
      </c>
      <c r="G20" s="110"/>
      <c r="H20" s="113">
        <v>2800</v>
      </c>
      <c r="I20" s="95">
        <v>2250</v>
      </c>
    </row>
    <row r="21" spans="1:9" ht="16.2" x14ac:dyDescent="0.35">
      <c r="A21" s="1" t="s">
        <v>16</v>
      </c>
      <c r="B21" s="86"/>
      <c r="C21" s="95">
        <v>1000</v>
      </c>
      <c r="D21" s="110"/>
      <c r="E21" s="113">
        <v>0</v>
      </c>
      <c r="F21" s="95">
        <v>1000</v>
      </c>
      <c r="G21" s="110"/>
      <c r="H21" s="113">
        <v>0</v>
      </c>
      <c r="I21" s="95">
        <v>1000</v>
      </c>
    </row>
    <row r="22" spans="1:9" ht="16.2" x14ac:dyDescent="0.35">
      <c r="A22" s="1" t="s">
        <v>17</v>
      </c>
      <c r="B22" s="93"/>
      <c r="C22" s="95">
        <v>4000</v>
      </c>
      <c r="D22" s="110"/>
      <c r="E22" s="94">
        <v>0</v>
      </c>
      <c r="F22" s="95">
        <v>4000</v>
      </c>
      <c r="G22" s="110"/>
      <c r="H22" s="94">
        <v>0</v>
      </c>
      <c r="I22" s="95">
        <v>4000</v>
      </c>
    </row>
    <row r="23" spans="1:9" ht="16.2" x14ac:dyDescent="0.35">
      <c r="A23" s="1" t="s">
        <v>18</v>
      </c>
      <c r="B23" s="86"/>
      <c r="C23" s="95">
        <v>2250</v>
      </c>
      <c r="D23" s="110"/>
      <c r="E23" s="113">
        <v>0</v>
      </c>
      <c r="F23" s="95">
        <v>2250</v>
      </c>
      <c r="G23" s="110"/>
      <c r="H23" s="113">
        <v>0</v>
      </c>
      <c r="I23" s="95">
        <v>2250</v>
      </c>
    </row>
    <row r="24" spans="1:9" ht="16.2" x14ac:dyDescent="0.35">
      <c r="A24" s="1" t="s">
        <v>19</v>
      </c>
      <c r="B24" s="86"/>
      <c r="C24" s="95">
        <v>2250</v>
      </c>
      <c r="D24" s="110"/>
      <c r="E24" s="115">
        <v>0</v>
      </c>
      <c r="F24" s="95">
        <v>2250</v>
      </c>
      <c r="G24" s="110"/>
      <c r="H24" s="115">
        <v>0</v>
      </c>
      <c r="I24" s="95">
        <v>2250</v>
      </c>
    </row>
    <row r="25" spans="1:9" ht="16.2" x14ac:dyDescent="0.35">
      <c r="A25" s="1" t="s">
        <v>20</v>
      </c>
      <c r="B25" s="86"/>
      <c r="C25" s="95">
        <v>900</v>
      </c>
      <c r="D25" s="110"/>
      <c r="E25" s="113">
        <v>0</v>
      </c>
      <c r="F25" s="95">
        <v>900</v>
      </c>
      <c r="G25" s="110"/>
      <c r="H25" s="113">
        <v>0</v>
      </c>
      <c r="I25" s="95">
        <v>900</v>
      </c>
    </row>
    <row r="26" spans="1:9" ht="16.2" x14ac:dyDescent="0.35">
      <c r="A26" s="1" t="s">
        <v>21</v>
      </c>
      <c r="B26" s="93"/>
      <c r="C26" s="95">
        <v>1000</v>
      </c>
      <c r="D26" s="110"/>
      <c r="E26" s="94">
        <v>420</v>
      </c>
      <c r="F26" s="95">
        <v>1000</v>
      </c>
      <c r="G26" s="110"/>
      <c r="H26" s="94">
        <v>0</v>
      </c>
      <c r="I26" s="95">
        <v>1000</v>
      </c>
    </row>
    <row r="27" spans="1:9" ht="16.2" x14ac:dyDescent="0.35">
      <c r="A27" s="1" t="s">
        <v>22</v>
      </c>
      <c r="B27" s="86"/>
      <c r="C27" s="95">
        <v>100</v>
      </c>
      <c r="D27" s="110"/>
      <c r="E27" s="113">
        <v>0</v>
      </c>
      <c r="F27" s="95">
        <v>800</v>
      </c>
      <c r="G27" s="110"/>
      <c r="H27" s="113">
        <v>0</v>
      </c>
      <c r="I27" s="95">
        <v>800</v>
      </c>
    </row>
    <row r="28" spans="1:9" ht="16.2" thickBot="1" x14ac:dyDescent="0.35">
      <c r="A28" s="10"/>
      <c r="B28" s="89"/>
      <c r="C28" s="101"/>
      <c r="D28" s="89"/>
      <c r="E28" s="100"/>
      <c r="F28" s="101"/>
      <c r="G28" s="89"/>
      <c r="H28" s="100"/>
      <c r="I28" s="101"/>
    </row>
    <row r="29" spans="1:9" ht="16.8" thickTop="1" thickBot="1" x14ac:dyDescent="0.35">
      <c r="A29" s="1" t="s">
        <v>23</v>
      </c>
      <c r="B29" s="86"/>
      <c r="C29" s="103">
        <f>SUM(C17:C28)</f>
        <v>77000</v>
      </c>
      <c r="D29" s="103"/>
      <c r="E29" s="102">
        <f>SUM(E17:E28)</f>
        <v>17398.400000000001</v>
      </c>
      <c r="F29" s="103">
        <f>SUM(F17:F28)</f>
        <v>71000</v>
      </c>
      <c r="G29" s="103"/>
      <c r="H29" s="102">
        <f>SUM(H17:H28)</f>
        <v>6441.7</v>
      </c>
      <c r="I29" s="103">
        <f>SUM(I17:I28)</f>
        <v>71000</v>
      </c>
    </row>
    <row r="30" spans="1:9" ht="15.6" x14ac:dyDescent="0.3">
      <c r="A30" s="13" t="s">
        <v>24</v>
      </c>
      <c r="B30" s="71"/>
      <c r="C30" s="19">
        <f t="shared" ref="C30" si="0">SUM(C14-C29)</f>
        <v>0</v>
      </c>
      <c r="D30" s="19"/>
      <c r="E30" s="19">
        <f>SUM(E14-E29)</f>
        <v>0</v>
      </c>
      <c r="F30" s="19">
        <f t="shared" ref="F30" si="1">SUM(F14-F29)</f>
        <v>0</v>
      </c>
      <c r="G30" s="19"/>
      <c r="H30" s="19">
        <f>SUM(H14-H29)</f>
        <v>3558.3</v>
      </c>
      <c r="I30" s="19">
        <f t="shared" ref="I30" si="2">SUM(I14-I29)</f>
        <v>0</v>
      </c>
    </row>
    <row r="31" spans="1:9" ht="15.6" x14ac:dyDescent="0.3">
      <c r="A31" s="68"/>
      <c r="B31" s="81">
        <v>45719</v>
      </c>
      <c r="C31" s="81"/>
      <c r="D31" s="81"/>
      <c r="E31" s="81"/>
      <c r="F31" s="81"/>
      <c r="G31" s="81"/>
      <c r="H31" s="71"/>
      <c r="I31" s="71"/>
    </row>
    <row r="32" spans="1:9" ht="15.6" x14ac:dyDescent="0.3">
      <c r="A32" s="1" t="s">
        <v>43</v>
      </c>
      <c r="B32" s="71"/>
      <c r="C32" s="71"/>
      <c r="D32" s="71"/>
      <c r="E32" s="71"/>
      <c r="F32" s="71"/>
      <c r="G32" s="71"/>
      <c r="H32" s="71"/>
    </row>
    <row r="33" spans="1:9" ht="15.6" x14ac:dyDescent="0.3">
      <c r="B33" s="71"/>
      <c r="C33" s="13" t="s">
        <v>46</v>
      </c>
      <c r="D33" s="71"/>
      <c r="E33" s="71"/>
      <c r="F33" s="71"/>
      <c r="G33" s="71"/>
      <c r="H33" s="71"/>
      <c r="I33" s="68"/>
    </row>
    <row r="34" spans="1:9" ht="15.6" x14ac:dyDescent="0.3">
      <c r="B34" s="71"/>
      <c r="C34" s="71"/>
      <c r="D34" s="71"/>
      <c r="E34" s="71"/>
      <c r="F34" s="71"/>
      <c r="G34" s="71"/>
      <c r="H34" s="71"/>
      <c r="I34" s="71"/>
    </row>
    <row r="35" spans="1:9" ht="15.6" x14ac:dyDescent="0.3">
      <c r="A35" s="14"/>
      <c r="B35" s="4"/>
      <c r="C35" s="4"/>
      <c r="D35" s="4"/>
      <c r="E35" s="4"/>
      <c r="F35" s="4"/>
      <c r="G35" s="4"/>
      <c r="H35" s="4"/>
      <c r="I35" s="4"/>
    </row>
    <row r="36" spans="1:9" ht="15.6" x14ac:dyDescent="0.3">
      <c r="B36" s="4"/>
      <c r="C36" s="4"/>
      <c r="D36" s="4"/>
      <c r="E36" s="4"/>
      <c r="F36" s="4"/>
      <c r="G36" s="4"/>
      <c r="H36" s="4"/>
      <c r="I36" s="4"/>
    </row>
    <row r="37" spans="1:9" ht="15.6" x14ac:dyDescent="0.3">
      <c r="B37" s="4"/>
      <c r="C37" s="4"/>
      <c r="D37" s="4"/>
      <c r="E37" s="4"/>
      <c r="F37" s="4"/>
      <c r="G37" s="4"/>
      <c r="H37" s="4"/>
      <c r="I37" s="4"/>
    </row>
  </sheetData>
  <mergeCells count="1">
    <mergeCell ref="A3:I3"/>
  </mergeCells>
  <pageMargins left="0.31496062992125984" right="0.11811023622047245" top="0.74803149606299213" bottom="0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BAED-61BC-4582-9927-2EB5E67EDB8D}">
  <dimension ref="A3:I37"/>
  <sheetViews>
    <sheetView topLeftCell="A17" zoomScaleNormal="100" workbookViewId="0">
      <selection activeCell="A25" sqref="A25"/>
    </sheetView>
  </sheetViews>
  <sheetFormatPr defaultRowHeight="14.4" x14ac:dyDescent="0.3"/>
  <cols>
    <col min="1" max="1" width="45.77734375" customWidth="1"/>
    <col min="2" max="9" width="11.77734375" customWidth="1"/>
  </cols>
  <sheetData>
    <row r="3" spans="1:9" ht="20.399999999999999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</row>
    <row r="6" spans="1:9" x14ac:dyDescent="0.3">
      <c r="I6" s="52"/>
    </row>
    <row r="7" spans="1:9" ht="18" thickBot="1" x14ac:dyDescent="0.35">
      <c r="A7" s="2" t="s">
        <v>45</v>
      </c>
      <c r="B7" s="68"/>
      <c r="C7" s="68"/>
      <c r="D7" s="68"/>
      <c r="E7" s="68"/>
      <c r="F7" s="68"/>
      <c r="G7" s="68"/>
      <c r="H7" s="68"/>
      <c r="I7" s="68"/>
    </row>
    <row r="8" spans="1:9" ht="16.8" thickTop="1" x14ac:dyDescent="0.35">
      <c r="A8" s="1"/>
      <c r="B8" s="70" t="s">
        <v>2</v>
      </c>
      <c r="C8" s="78" t="s">
        <v>4</v>
      </c>
      <c r="D8" s="70" t="s">
        <v>2</v>
      </c>
      <c r="E8" s="70" t="s">
        <v>3</v>
      </c>
      <c r="F8" s="78" t="s">
        <v>4</v>
      </c>
      <c r="G8" s="70" t="s">
        <v>2</v>
      </c>
      <c r="H8" s="70" t="s">
        <v>3</v>
      </c>
      <c r="I8" s="78" t="s">
        <v>4</v>
      </c>
    </row>
    <row r="9" spans="1:9" ht="16.2" x14ac:dyDescent="0.35">
      <c r="A9" s="6" t="s">
        <v>5</v>
      </c>
      <c r="B9" s="70">
        <v>2024</v>
      </c>
      <c r="C9" s="63">
        <v>2024</v>
      </c>
      <c r="D9" s="70">
        <v>2023</v>
      </c>
      <c r="E9" s="70">
        <v>2023</v>
      </c>
      <c r="F9" s="63">
        <v>2023</v>
      </c>
      <c r="G9" s="70">
        <v>2022</v>
      </c>
      <c r="H9" s="70">
        <v>2022</v>
      </c>
      <c r="I9" s="63">
        <v>2022</v>
      </c>
    </row>
    <row r="10" spans="1:9" ht="16.2" x14ac:dyDescent="0.3">
      <c r="A10" s="1" t="s">
        <v>6</v>
      </c>
      <c r="B10" s="82">
        <v>24</v>
      </c>
      <c r="C10" s="83">
        <v>7200</v>
      </c>
      <c r="D10" s="82">
        <v>24</v>
      </c>
      <c r="E10" s="114">
        <v>7200</v>
      </c>
      <c r="F10" s="83">
        <v>7200</v>
      </c>
      <c r="G10" s="82">
        <v>24</v>
      </c>
      <c r="H10" s="114">
        <v>7200</v>
      </c>
      <c r="I10" s="83">
        <v>6900</v>
      </c>
    </row>
    <row r="11" spans="1:9" ht="16.2" x14ac:dyDescent="0.3">
      <c r="A11" s="1" t="s">
        <v>7</v>
      </c>
      <c r="B11" s="86"/>
      <c r="C11" s="83">
        <v>1000</v>
      </c>
      <c r="D11" s="86"/>
      <c r="E11" s="113">
        <v>2800</v>
      </c>
      <c r="F11" s="83">
        <v>1000</v>
      </c>
      <c r="G11" s="86"/>
      <c r="H11" s="113">
        <v>0</v>
      </c>
      <c r="I11" s="83">
        <v>0</v>
      </c>
    </row>
    <row r="12" spans="1:9" ht="16.2" x14ac:dyDescent="0.3">
      <c r="A12" s="1" t="s">
        <v>8</v>
      </c>
      <c r="B12" s="88">
        <v>32</v>
      </c>
      <c r="C12" s="83">
        <v>12800</v>
      </c>
      <c r="D12" s="88">
        <v>0</v>
      </c>
      <c r="E12" s="113">
        <v>0</v>
      </c>
      <c r="F12" s="83">
        <v>12800</v>
      </c>
      <c r="G12" s="88">
        <v>0</v>
      </c>
      <c r="H12" s="113">
        <v>0</v>
      </c>
      <c r="I12" s="83">
        <f>SUM(B12*400)</f>
        <v>12800</v>
      </c>
    </row>
    <row r="13" spans="1:9" ht="16.2" x14ac:dyDescent="0.3">
      <c r="A13" s="67" t="s">
        <v>9</v>
      </c>
      <c r="B13" s="89"/>
      <c r="C13" s="90">
        <v>50000</v>
      </c>
      <c r="D13" s="109"/>
      <c r="E13" s="112">
        <v>0</v>
      </c>
      <c r="F13" s="90">
        <v>50000</v>
      </c>
      <c r="G13" s="109"/>
      <c r="H13" s="112">
        <v>4000</v>
      </c>
      <c r="I13" s="90">
        <v>50000</v>
      </c>
    </row>
    <row r="14" spans="1:9" ht="16.2" x14ac:dyDescent="0.35">
      <c r="A14" s="1" t="s">
        <v>10</v>
      </c>
      <c r="B14" s="93"/>
      <c r="C14" s="95">
        <f>SUM(C10:C13)</f>
        <v>71000</v>
      </c>
      <c r="D14" s="110"/>
      <c r="E14" s="94">
        <f>SUM(E10:E13)</f>
        <v>10000</v>
      </c>
      <c r="F14" s="95">
        <f>SUM(F10:F13)</f>
        <v>71000</v>
      </c>
      <c r="G14" s="110"/>
      <c r="H14" s="94">
        <f>SUM(H10:H13)</f>
        <v>11200</v>
      </c>
      <c r="I14" s="95">
        <f>SUM(I10:I13)</f>
        <v>69700</v>
      </c>
    </row>
    <row r="15" spans="1:9" ht="16.2" x14ac:dyDescent="0.35">
      <c r="A15" s="71"/>
      <c r="B15" s="86"/>
      <c r="C15" s="97"/>
      <c r="D15" s="111"/>
      <c r="E15" s="86"/>
      <c r="F15" s="97"/>
      <c r="G15" s="111"/>
      <c r="H15" s="86"/>
      <c r="I15" s="97"/>
    </row>
    <row r="16" spans="1:9" ht="16.2" x14ac:dyDescent="0.35">
      <c r="A16" s="8" t="s">
        <v>11</v>
      </c>
      <c r="B16" s="86"/>
      <c r="C16" s="97"/>
      <c r="D16" s="111"/>
      <c r="E16" s="86"/>
      <c r="F16" s="97"/>
      <c r="G16" s="111"/>
      <c r="H16" s="86"/>
      <c r="I16" s="97"/>
    </row>
    <row r="17" spans="1:9" ht="16.2" x14ac:dyDescent="0.35">
      <c r="A17" s="1" t="s">
        <v>12</v>
      </c>
      <c r="B17" s="86"/>
      <c r="C17" s="95">
        <v>4300</v>
      </c>
      <c r="D17" s="110"/>
      <c r="E17" s="113">
        <v>3641.7</v>
      </c>
      <c r="F17" s="95">
        <v>4300</v>
      </c>
      <c r="G17" s="110"/>
      <c r="H17" s="113">
        <v>2003.5</v>
      </c>
      <c r="I17" s="95">
        <v>4300</v>
      </c>
    </row>
    <row r="18" spans="1:9" ht="16.2" x14ac:dyDescent="0.35">
      <c r="A18" s="61" t="s">
        <v>42</v>
      </c>
      <c r="B18" s="86"/>
      <c r="C18" s="95">
        <v>50000</v>
      </c>
      <c r="D18" s="110"/>
      <c r="E18" s="115">
        <v>0</v>
      </c>
      <c r="F18" s="95">
        <v>50000</v>
      </c>
      <c r="G18" s="110"/>
      <c r="H18" s="115">
        <v>4000</v>
      </c>
      <c r="I18" s="95">
        <v>50000</v>
      </c>
    </row>
    <row r="19" spans="1:9" ht="16.2" x14ac:dyDescent="0.35">
      <c r="A19" s="1" t="s">
        <v>14</v>
      </c>
      <c r="B19" s="86"/>
      <c r="C19" s="95">
        <v>2250</v>
      </c>
      <c r="D19" s="110"/>
      <c r="E19" s="113">
        <v>0</v>
      </c>
      <c r="F19" s="95">
        <v>2250</v>
      </c>
      <c r="G19" s="110"/>
      <c r="H19" s="113">
        <v>0</v>
      </c>
      <c r="I19" s="95">
        <v>2250</v>
      </c>
    </row>
    <row r="20" spans="1:9" ht="16.2" x14ac:dyDescent="0.35">
      <c r="A20" s="1" t="s">
        <v>15</v>
      </c>
      <c r="B20" s="86"/>
      <c r="C20" s="95">
        <v>2250</v>
      </c>
      <c r="D20" s="110"/>
      <c r="E20" s="113">
        <v>2800</v>
      </c>
      <c r="F20" s="95">
        <v>2250</v>
      </c>
      <c r="G20" s="110"/>
      <c r="H20" s="113">
        <v>0</v>
      </c>
      <c r="I20" s="95">
        <v>2250</v>
      </c>
    </row>
    <row r="21" spans="1:9" ht="16.2" x14ac:dyDescent="0.35">
      <c r="A21" s="1" t="s">
        <v>16</v>
      </c>
      <c r="B21" s="86"/>
      <c r="C21" s="95">
        <v>1000</v>
      </c>
      <c r="D21" s="110"/>
      <c r="E21" s="113">
        <v>0</v>
      </c>
      <c r="F21" s="95">
        <v>1000</v>
      </c>
      <c r="G21" s="110"/>
      <c r="H21" s="113">
        <v>0</v>
      </c>
      <c r="I21" s="95">
        <v>1000</v>
      </c>
    </row>
    <row r="22" spans="1:9" ht="16.2" x14ac:dyDescent="0.35">
      <c r="A22" s="1" t="s">
        <v>17</v>
      </c>
      <c r="B22" s="93"/>
      <c r="C22" s="95">
        <v>4000</v>
      </c>
      <c r="D22" s="110"/>
      <c r="E22" s="94">
        <v>0</v>
      </c>
      <c r="F22" s="95">
        <v>4000</v>
      </c>
      <c r="G22" s="110"/>
      <c r="H22" s="94">
        <v>0</v>
      </c>
      <c r="I22" s="95">
        <v>4000</v>
      </c>
    </row>
    <row r="23" spans="1:9" ht="16.2" x14ac:dyDescent="0.35">
      <c r="A23" s="1" t="s">
        <v>18</v>
      </c>
      <c r="B23" s="86"/>
      <c r="C23" s="95">
        <v>2250</v>
      </c>
      <c r="D23" s="110"/>
      <c r="E23" s="113">
        <v>0</v>
      </c>
      <c r="F23" s="95">
        <v>2250</v>
      </c>
      <c r="G23" s="110"/>
      <c r="H23" s="113">
        <v>550</v>
      </c>
      <c r="I23" s="95">
        <v>2250</v>
      </c>
    </row>
    <row r="24" spans="1:9" ht="16.2" x14ac:dyDescent="0.35">
      <c r="A24" s="1" t="s">
        <v>19</v>
      </c>
      <c r="B24" s="86"/>
      <c r="C24" s="95">
        <v>2250</v>
      </c>
      <c r="D24" s="110"/>
      <c r="E24" s="115">
        <v>0</v>
      </c>
      <c r="F24" s="95">
        <v>2250</v>
      </c>
      <c r="G24" s="110"/>
      <c r="H24" s="115">
        <v>1040</v>
      </c>
      <c r="I24" s="95">
        <v>2250</v>
      </c>
    </row>
    <row r="25" spans="1:9" ht="16.2" x14ac:dyDescent="0.35">
      <c r="A25" s="1" t="s">
        <v>20</v>
      </c>
      <c r="B25" s="86"/>
      <c r="C25" s="95">
        <v>900</v>
      </c>
      <c r="D25" s="110"/>
      <c r="E25" s="113">
        <v>0</v>
      </c>
      <c r="F25" s="95">
        <v>900</v>
      </c>
      <c r="G25" s="110"/>
      <c r="H25" s="113">
        <v>0</v>
      </c>
      <c r="I25" s="95">
        <v>900</v>
      </c>
    </row>
    <row r="26" spans="1:9" ht="16.2" x14ac:dyDescent="0.35">
      <c r="A26" s="1" t="s">
        <v>21</v>
      </c>
      <c r="B26" s="93"/>
      <c r="C26" s="95">
        <v>1000</v>
      </c>
      <c r="D26" s="110"/>
      <c r="E26" s="94">
        <v>0</v>
      </c>
      <c r="F26" s="95">
        <v>1000</v>
      </c>
      <c r="G26" s="110"/>
      <c r="H26" s="94">
        <v>0</v>
      </c>
      <c r="I26" s="95">
        <v>0</v>
      </c>
    </row>
    <row r="27" spans="1:9" ht="16.2" x14ac:dyDescent="0.35">
      <c r="A27" s="1" t="s">
        <v>22</v>
      </c>
      <c r="B27" s="86"/>
      <c r="C27" s="95">
        <v>800</v>
      </c>
      <c r="D27" s="110"/>
      <c r="E27" s="113">
        <v>0</v>
      </c>
      <c r="F27" s="95">
        <v>800</v>
      </c>
      <c r="G27" s="110"/>
      <c r="H27" s="113">
        <v>0</v>
      </c>
      <c r="I27" s="95">
        <v>500</v>
      </c>
    </row>
    <row r="28" spans="1:9" ht="16.2" thickBot="1" x14ac:dyDescent="0.35">
      <c r="A28" s="10"/>
      <c r="B28" s="89"/>
      <c r="C28" s="101"/>
      <c r="D28" s="89"/>
      <c r="E28" s="100"/>
      <c r="F28" s="101"/>
      <c r="G28" s="89"/>
      <c r="H28" s="100"/>
      <c r="I28" s="101"/>
    </row>
    <row r="29" spans="1:9" ht="16.8" thickTop="1" thickBot="1" x14ac:dyDescent="0.35">
      <c r="A29" s="1" t="s">
        <v>23</v>
      </c>
      <c r="B29" s="86"/>
      <c r="C29" s="103">
        <f>SUM(C17:C28)</f>
        <v>71000</v>
      </c>
      <c r="D29" s="103"/>
      <c r="E29" s="102">
        <f>SUM(E17:E28)</f>
        <v>6441.7</v>
      </c>
      <c r="F29" s="103">
        <f>SUM(F17:F28)</f>
        <v>71000</v>
      </c>
      <c r="G29" s="103"/>
      <c r="H29" s="102">
        <f>SUM(H17:H28)</f>
        <v>7593.5</v>
      </c>
      <c r="I29" s="103">
        <f>SUM(I17:I28)</f>
        <v>69700</v>
      </c>
    </row>
    <row r="30" spans="1:9" ht="15.6" x14ac:dyDescent="0.3">
      <c r="A30" s="13" t="s">
        <v>24</v>
      </c>
      <c r="B30" s="71"/>
      <c r="C30" s="19">
        <f t="shared" ref="C30" si="0">SUM(C14-C29)</f>
        <v>0</v>
      </c>
      <c r="D30" s="19"/>
      <c r="E30" s="19">
        <f>SUM(E14-E29)</f>
        <v>3558.3</v>
      </c>
      <c r="F30" s="19">
        <f t="shared" ref="F30:I30" si="1">SUM(F14-F29)</f>
        <v>0</v>
      </c>
      <c r="G30" s="19"/>
      <c r="H30" s="19">
        <f>SUM(H14-H29)</f>
        <v>3606.5</v>
      </c>
      <c r="I30" s="19">
        <f t="shared" si="1"/>
        <v>0</v>
      </c>
    </row>
    <row r="31" spans="1:9" ht="15.6" x14ac:dyDescent="0.3">
      <c r="A31" s="68"/>
      <c r="B31" s="81">
        <v>45378</v>
      </c>
      <c r="C31" s="81"/>
      <c r="D31" s="81"/>
      <c r="E31" s="81"/>
      <c r="F31" s="81"/>
      <c r="G31" s="81"/>
      <c r="H31" s="71"/>
      <c r="I31" s="71"/>
    </row>
    <row r="32" spans="1:9" ht="15.6" x14ac:dyDescent="0.3">
      <c r="A32" s="1" t="s">
        <v>43</v>
      </c>
      <c r="B32" s="71"/>
      <c r="C32" s="71"/>
      <c r="D32" s="71"/>
      <c r="E32" s="71"/>
      <c r="F32" s="71"/>
      <c r="G32" s="71"/>
      <c r="H32" s="71"/>
    </row>
    <row r="33" spans="1:9" ht="15.6" x14ac:dyDescent="0.3">
      <c r="B33" s="71"/>
      <c r="C33" s="13" t="s">
        <v>44</v>
      </c>
      <c r="D33" s="71"/>
      <c r="E33" s="71"/>
      <c r="F33" s="71"/>
      <c r="G33" s="71"/>
      <c r="H33" s="71"/>
      <c r="I33" s="68"/>
    </row>
    <row r="34" spans="1:9" ht="15.6" x14ac:dyDescent="0.3">
      <c r="B34" s="71"/>
      <c r="C34" s="71"/>
      <c r="D34" s="71"/>
      <c r="E34" s="71"/>
      <c r="F34" s="71"/>
      <c r="G34" s="71"/>
      <c r="H34" s="71"/>
      <c r="I34" s="71"/>
    </row>
    <row r="35" spans="1:9" ht="15.6" x14ac:dyDescent="0.3">
      <c r="A35" s="14"/>
      <c r="B35" s="4"/>
      <c r="C35" s="4"/>
      <c r="D35" s="4"/>
      <c r="E35" s="4"/>
      <c r="F35" s="4"/>
      <c r="G35" s="4"/>
      <c r="H35" s="4"/>
      <c r="I35" s="4"/>
    </row>
    <row r="36" spans="1:9" ht="15.6" x14ac:dyDescent="0.3">
      <c r="B36" s="4"/>
      <c r="C36" s="4"/>
      <c r="D36" s="4"/>
      <c r="E36" s="4"/>
      <c r="F36" s="4"/>
      <c r="G36" s="4"/>
      <c r="H36" s="4"/>
      <c r="I36" s="4"/>
    </row>
    <row r="37" spans="1:9" ht="15.6" x14ac:dyDescent="0.3">
      <c r="B37" s="4"/>
      <c r="C37" s="4"/>
      <c r="D37" s="4"/>
      <c r="E37" s="4"/>
      <c r="F37" s="4"/>
      <c r="G37" s="4"/>
      <c r="H37" s="4"/>
      <c r="I37" s="4"/>
    </row>
  </sheetData>
  <mergeCells count="1">
    <mergeCell ref="A3:I3"/>
  </mergeCells>
  <pageMargins left="0.31496062992125984" right="0.11811023622047245" top="0.74803149606299213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5D5B-EB33-430C-B1C4-F376B1DE4648}">
  <dimension ref="A3:L37"/>
  <sheetViews>
    <sheetView zoomScaleNormal="100" workbookViewId="0">
      <selection activeCell="A23" sqref="A23"/>
    </sheetView>
  </sheetViews>
  <sheetFormatPr defaultRowHeight="14.4" x14ac:dyDescent="0.3"/>
  <cols>
    <col min="1" max="1" width="45.77734375" customWidth="1"/>
    <col min="2" max="12" width="11.77734375" customWidth="1"/>
  </cols>
  <sheetData>
    <row r="3" spans="1:12" ht="20.399999999999999" x14ac:dyDescent="0.3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6" spans="1:12" x14ac:dyDescent="0.3">
      <c r="F6" s="52"/>
      <c r="I6" s="52"/>
    </row>
    <row r="7" spans="1:12" ht="18" thickBot="1" x14ac:dyDescent="0.35">
      <c r="A7" s="2" t="s">
        <v>41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8" thickTop="1" x14ac:dyDescent="0.35">
      <c r="A8" s="1"/>
      <c r="B8" s="70" t="s">
        <v>2</v>
      </c>
      <c r="C8" s="78" t="s">
        <v>4</v>
      </c>
      <c r="D8" s="70" t="s">
        <v>2</v>
      </c>
      <c r="E8" s="70" t="s">
        <v>3</v>
      </c>
      <c r="F8" s="78" t="s">
        <v>4</v>
      </c>
      <c r="G8" s="70" t="s">
        <v>2</v>
      </c>
      <c r="H8" s="70" t="s">
        <v>3</v>
      </c>
      <c r="I8" s="78" t="s">
        <v>4</v>
      </c>
      <c r="J8" s="80" t="s">
        <v>2</v>
      </c>
      <c r="K8" s="80" t="s">
        <v>3</v>
      </c>
      <c r="L8" s="78" t="s">
        <v>4</v>
      </c>
    </row>
    <row r="9" spans="1:12" ht="16.2" x14ac:dyDescent="0.35">
      <c r="A9" s="6" t="s">
        <v>5</v>
      </c>
      <c r="B9" s="70">
        <v>2023</v>
      </c>
      <c r="C9" s="63">
        <v>2023</v>
      </c>
      <c r="D9" s="70">
        <v>2022</v>
      </c>
      <c r="E9" s="70">
        <v>2022</v>
      </c>
      <c r="F9" s="63">
        <v>2022</v>
      </c>
      <c r="G9" s="70">
        <v>2021</v>
      </c>
      <c r="H9" s="70">
        <v>2021</v>
      </c>
      <c r="I9" s="63">
        <v>2021</v>
      </c>
      <c r="J9" s="8">
        <v>2020</v>
      </c>
      <c r="K9" s="8">
        <v>2020</v>
      </c>
      <c r="L9" s="63">
        <v>2020</v>
      </c>
    </row>
    <row r="10" spans="1:12" ht="16.2" x14ac:dyDescent="0.3">
      <c r="A10" s="1" t="s">
        <v>6</v>
      </c>
      <c r="B10" s="82">
        <v>24</v>
      </c>
      <c r="C10" s="83">
        <v>7200</v>
      </c>
      <c r="D10" s="82">
        <v>24</v>
      </c>
      <c r="E10" s="114">
        <v>7200</v>
      </c>
      <c r="F10" s="83">
        <v>6900</v>
      </c>
      <c r="G10" s="82">
        <v>23</v>
      </c>
      <c r="H10" s="94">
        <v>6900</v>
      </c>
      <c r="I10" s="83">
        <v>6900</v>
      </c>
      <c r="J10" s="84">
        <v>23</v>
      </c>
      <c r="K10" s="85">
        <v>6900</v>
      </c>
      <c r="L10" s="64">
        <v>6000</v>
      </c>
    </row>
    <row r="11" spans="1:12" ht="16.2" x14ac:dyDescent="0.3">
      <c r="A11" s="1" t="s">
        <v>7</v>
      </c>
      <c r="B11" s="86"/>
      <c r="C11" s="83">
        <v>1000</v>
      </c>
      <c r="D11" s="86"/>
      <c r="E11" s="113">
        <v>0</v>
      </c>
      <c r="F11" s="83">
        <v>0</v>
      </c>
      <c r="G11" s="86"/>
      <c r="H11" s="113">
        <v>0</v>
      </c>
      <c r="I11" s="83">
        <v>0</v>
      </c>
      <c r="J11" s="87"/>
      <c r="K11" s="85">
        <v>974.25</v>
      </c>
      <c r="L11" s="64">
        <v>0</v>
      </c>
    </row>
    <row r="12" spans="1:12" ht="16.2" x14ac:dyDescent="0.3">
      <c r="A12" s="1" t="s">
        <v>8</v>
      </c>
      <c r="B12" s="88">
        <v>32</v>
      </c>
      <c r="C12" s="83">
        <v>12800</v>
      </c>
      <c r="D12" s="88">
        <v>0</v>
      </c>
      <c r="E12" s="113">
        <v>0</v>
      </c>
      <c r="F12" s="83">
        <f>SUM(B12*400)</f>
        <v>12800</v>
      </c>
      <c r="G12" s="88"/>
      <c r="H12" s="113">
        <v>0</v>
      </c>
      <c r="I12" s="83">
        <f>SUM(G12*400)</f>
        <v>0</v>
      </c>
      <c r="J12" s="87"/>
      <c r="K12" s="85">
        <v>0</v>
      </c>
      <c r="L12" s="64">
        <v>12800</v>
      </c>
    </row>
    <row r="13" spans="1:12" ht="16.2" x14ac:dyDescent="0.3">
      <c r="A13" s="67" t="s">
        <v>9</v>
      </c>
      <c r="B13" s="89"/>
      <c r="C13" s="90">
        <v>50000</v>
      </c>
      <c r="D13" s="109"/>
      <c r="E13" s="112">
        <v>4000</v>
      </c>
      <c r="F13" s="90">
        <v>50000</v>
      </c>
      <c r="G13" s="89"/>
      <c r="H13" s="117">
        <v>0</v>
      </c>
      <c r="I13" s="90">
        <v>50000</v>
      </c>
      <c r="J13" s="91"/>
      <c r="K13" s="92">
        <v>0</v>
      </c>
      <c r="L13" s="65">
        <v>50000</v>
      </c>
    </row>
    <row r="14" spans="1:12" ht="16.2" x14ac:dyDescent="0.35">
      <c r="A14" s="1" t="s">
        <v>10</v>
      </c>
      <c r="B14" s="93"/>
      <c r="C14" s="95">
        <f>SUM(C10:C13)</f>
        <v>71000</v>
      </c>
      <c r="D14" s="110"/>
      <c r="E14" s="94">
        <f>SUM(E10:E13)</f>
        <v>11200</v>
      </c>
      <c r="F14" s="95">
        <f>SUM(F10:F13)</f>
        <v>69700</v>
      </c>
      <c r="G14" s="93"/>
      <c r="H14" s="94">
        <f>SUM(H10:H13)</f>
        <v>6900</v>
      </c>
      <c r="I14" s="95">
        <f>SUM(I10:I13)</f>
        <v>56900</v>
      </c>
      <c r="J14" s="96"/>
      <c r="K14" s="85">
        <f>SUM(K10:K13)</f>
        <v>7874.25</v>
      </c>
      <c r="L14" s="66">
        <f>SUM(L10:L13)</f>
        <v>68800</v>
      </c>
    </row>
    <row r="15" spans="1:12" ht="16.2" x14ac:dyDescent="0.35">
      <c r="A15" s="71"/>
      <c r="B15" s="86"/>
      <c r="C15" s="97"/>
      <c r="D15" s="111"/>
      <c r="E15" s="86"/>
      <c r="F15" s="97"/>
      <c r="G15" s="86"/>
      <c r="H15" s="86"/>
      <c r="I15" s="97"/>
      <c r="J15" s="98"/>
      <c r="K15" s="99"/>
      <c r="L15" s="72"/>
    </row>
    <row r="16" spans="1:12" ht="16.2" x14ac:dyDescent="0.35">
      <c r="A16" s="8" t="s">
        <v>11</v>
      </c>
      <c r="B16" s="86"/>
      <c r="C16" s="97"/>
      <c r="D16" s="111"/>
      <c r="E16" s="86"/>
      <c r="F16" s="97"/>
      <c r="G16" s="86"/>
      <c r="H16" s="86"/>
      <c r="I16" s="97"/>
      <c r="J16" s="98"/>
      <c r="K16" s="99"/>
      <c r="L16" s="72"/>
    </row>
    <row r="17" spans="1:12" ht="16.2" x14ac:dyDescent="0.35">
      <c r="A17" s="1" t="s">
        <v>12</v>
      </c>
      <c r="B17" s="86"/>
      <c r="C17" s="95">
        <v>4300</v>
      </c>
      <c r="D17" s="110"/>
      <c r="E17" s="113">
        <v>2003.5</v>
      </c>
      <c r="F17" s="95">
        <v>4300</v>
      </c>
      <c r="G17" s="86"/>
      <c r="H17" s="115">
        <v>1338</v>
      </c>
      <c r="I17" s="95">
        <v>4300</v>
      </c>
      <c r="J17" s="87"/>
      <c r="K17" s="85">
        <v>3377.5</v>
      </c>
      <c r="L17" s="66">
        <v>4300</v>
      </c>
    </row>
    <row r="18" spans="1:12" ht="16.2" x14ac:dyDescent="0.35">
      <c r="A18" s="61" t="s">
        <v>37</v>
      </c>
      <c r="B18" s="86"/>
      <c r="C18" s="95">
        <v>50000</v>
      </c>
      <c r="D18" s="110"/>
      <c r="E18" s="115">
        <v>4000</v>
      </c>
      <c r="F18" s="95">
        <v>50000</v>
      </c>
      <c r="G18" s="86"/>
      <c r="H18" s="113">
        <v>0</v>
      </c>
      <c r="I18" s="95">
        <v>50000</v>
      </c>
      <c r="J18" s="87"/>
      <c r="K18" s="85">
        <v>0</v>
      </c>
      <c r="L18" s="66">
        <v>50000</v>
      </c>
    </row>
    <row r="19" spans="1:12" ht="16.2" x14ac:dyDescent="0.35">
      <c r="A19" s="1" t="s">
        <v>14</v>
      </c>
      <c r="B19" s="86"/>
      <c r="C19" s="95">
        <v>2250</v>
      </c>
      <c r="D19" s="110"/>
      <c r="E19" s="113">
        <v>0</v>
      </c>
      <c r="F19" s="95">
        <v>2250</v>
      </c>
      <c r="G19" s="86"/>
      <c r="H19" s="113">
        <v>0</v>
      </c>
      <c r="I19" s="95">
        <v>2250</v>
      </c>
      <c r="J19" s="87"/>
      <c r="K19" s="85">
        <v>0</v>
      </c>
      <c r="L19" s="66">
        <v>2250</v>
      </c>
    </row>
    <row r="20" spans="1:12" ht="16.2" x14ac:dyDescent="0.35">
      <c r="A20" s="1" t="s">
        <v>15</v>
      </c>
      <c r="B20" s="86"/>
      <c r="C20" s="95">
        <v>2250</v>
      </c>
      <c r="D20" s="110"/>
      <c r="E20" s="113">
        <v>0</v>
      </c>
      <c r="F20" s="95">
        <v>2250</v>
      </c>
      <c r="G20" s="86"/>
      <c r="H20" s="113">
        <v>0</v>
      </c>
      <c r="I20" s="95">
        <v>2250</v>
      </c>
      <c r="J20" s="87"/>
      <c r="K20" s="85">
        <v>0</v>
      </c>
      <c r="L20" s="66">
        <v>2250</v>
      </c>
    </row>
    <row r="21" spans="1:12" ht="16.2" x14ac:dyDescent="0.35">
      <c r="A21" s="1" t="s">
        <v>16</v>
      </c>
      <c r="B21" s="86"/>
      <c r="C21" s="95">
        <v>1000</v>
      </c>
      <c r="D21" s="110"/>
      <c r="E21" s="113">
        <v>0</v>
      </c>
      <c r="F21" s="95">
        <v>1000</v>
      </c>
      <c r="G21" s="86"/>
      <c r="H21" s="113">
        <v>0</v>
      </c>
      <c r="I21" s="95">
        <v>1000</v>
      </c>
      <c r="J21" s="87"/>
      <c r="K21" s="85">
        <v>0</v>
      </c>
      <c r="L21" s="66">
        <v>1000</v>
      </c>
    </row>
    <row r="22" spans="1:12" ht="16.2" x14ac:dyDescent="0.35">
      <c r="A22" s="1" t="s">
        <v>17</v>
      </c>
      <c r="B22" s="93"/>
      <c r="C22" s="95">
        <v>4000</v>
      </c>
      <c r="D22" s="110"/>
      <c r="E22" s="94">
        <v>0</v>
      </c>
      <c r="F22" s="95">
        <v>4000</v>
      </c>
      <c r="G22" s="93"/>
      <c r="H22" s="113">
        <v>0</v>
      </c>
      <c r="I22" s="95">
        <v>4000</v>
      </c>
      <c r="J22" s="96"/>
      <c r="K22" s="85">
        <v>471.75</v>
      </c>
      <c r="L22" s="66">
        <v>4000</v>
      </c>
    </row>
    <row r="23" spans="1:12" ht="16.2" x14ac:dyDescent="0.35">
      <c r="A23" s="1" t="s">
        <v>18</v>
      </c>
      <c r="B23" s="86"/>
      <c r="C23" s="95">
        <v>2250</v>
      </c>
      <c r="D23" s="110"/>
      <c r="E23" s="113">
        <v>550</v>
      </c>
      <c r="F23" s="95">
        <v>2250</v>
      </c>
      <c r="G23" s="86"/>
      <c r="H23" s="94">
        <v>303</v>
      </c>
      <c r="I23" s="95">
        <v>2250</v>
      </c>
      <c r="J23" s="87"/>
      <c r="K23" s="85">
        <v>0</v>
      </c>
      <c r="L23" s="66">
        <v>2250</v>
      </c>
    </row>
    <row r="24" spans="1:12" ht="16.2" x14ac:dyDescent="0.35">
      <c r="A24" s="1" t="s">
        <v>19</v>
      </c>
      <c r="B24" s="86"/>
      <c r="C24" s="95">
        <v>2250</v>
      </c>
      <c r="D24" s="110"/>
      <c r="E24" s="115">
        <v>1040</v>
      </c>
      <c r="F24" s="95">
        <v>2250</v>
      </c>
      <c r="G24" s="86"/>
      <c r="H24" s="113">
        <v>819.2</v>
      </c>
      <c r="I24" s="95">
        <v>2250</v>
      </c>
      <c r="J24" s="87"/>
      <c r="K24" s="85">
        <v>3525</v>
      </c>
      <c r="L24" s="66">
        <v>2250</v>
      </c>
    </row>
    <row r="25" spans="1:12" ht="16.2" x14ac:dyDescent="0.35">
      <c r="A25" s="1" t="s">
        <v>20</v>
      </c>
      <c r="B25" s="86"/>
      <c r="C25" s="95">
        <v>900</v>
      </c>
      <c r="D25" s="110"/>
      <c r="E25" s="113">
        <v>0</v>
      </c>
      <c r="F25" s="95">
        <v>900</v>
      </c>
      <c r="G25" s="86"/>
      <c r="H25" s="113">
        <v>0</v>
      </c>
      <c r="I25" s="95">
        <v>900</v>
      </c>
      <c r="J25" s="87"/>
      <c r="K25" s="85">
        <v>0</v>
      </c>
      <c r="L25" s="66">
        <v>0</v>
      </c>
    </row>
    <row r="26" spans="1:12" ht="16.2" x14ac:dyDescent="0.35">
      <c r="A26" s="1" t="s">
        <v>21</v>
      </c>
      <c r="B26" s="93"/>
      <c r="C26" s="95">
        <v>1000</v>
      </c>
      <c r="D26" s="110"/>
      <c r="E26" s="94">
        <v>0</v>
      </c>
      <c r="F26" s="95">
        <v>0</v>
      </c>
      <c r="G26" s="93"/>
      <c r="H26" s="94">
        <v>0</v>
      </c>
      <c r="I26" s="95">
        <v>0</v>
      </c>
      <c r="J26" s="87"/>
      <c r="K26" s="85">
        <v>500</v>
      </c>
      <c r="L26" s="66">
        <v>0</v>
      </c>
    </row>
    <row r="27" spans="1:12" ht="16.2" x14ac:dyDescent="0.35">
      <c r="A27" s="1" t="s">
        <v>22</v>
      </c>
      <c r="B27" s="86"/>
      <c r="C27" s="95">
        <v>800</v>
      </c>
      <c r="D27" s="110"/>
      <c r="E27" s="113">
        <v>0</v>
      </c>
      <c r="F27" s="95">
        <v>500</v>
      </c>
      <c r="G27" s="86"/>
      <c r="H27" s="113">
        <v>0</v>
      </c>
      <c r="I27" s="95">
        <v>500</v>
      </c>
      <c r="J27" s="87"/>
      <c r="K27" s="85">
        <v>0</v>
      </c>
      <c r="L27" s="66">
        <v>500</v>
      </c>
    </row>
    <row r="28" spans="1:12" ht="16.2" thickBot="1" x14ac:dyDescent="0.35">
      <c r="A28" s="10"/>
      <c r="B28" s="89"/>
      <c r="C28" s="101"/>
      <c r="D28" s="89"/>
      <c r="E28" s="100"/>
      <c r="F28" s="101"/>
      <c r="G28" s="89"/>
      <c r="H28" s="100"/>
      <c r="I28" s="101"/>
      <c r="J28" s="91"/>
      <c r="K28" s="92"/>
      <c r="L28" s="75"/>
    </row>
    <row r="29" spans="1:12" ht="16.8" thickTop="1" thickBot="1" x14ac:dyDescent="0.35">
      <c r="A29" s="1" t="s">
        <v>23</v>
      </c>
      <c r="B29" s="86"/>
      <c r="C29" s="103">
        <f>SUM(C17:C28)</f>
        <v>71000</v>
      </c>
      <c r="D29" s="103"/>
      <c r="E29" s="102">
        <f>SUM(E17:E28)</f>
        <v>7593.5</v>
      </c>
      <c r="F29" s="103">
        <f>SUM(F17:F28)</f>
        <v>69700</v>
      </c>
      <c r="G29" s="116"/>
      <c r="H29" s="102">
        <f>SUM(H17:H28)</f>
        <v>2460.1999999999998</v>
      </c>
      <c r="I29" s="103">
        <f>SUM(I17:I28)</f>
        <v>69700</v>
      </c>
      <c r="J29" s="104"/>
      <c r="K29" s="104">
        <f>SUM(K17:K28)</f>
        <v>7874.25</v>
      </c>
      <c r="L29" s="77">
        <f>SUM(L17:L28)</f>
        <v>68800</v>
      </c>
    </row>
    <row r="30" spans="1:12" ht="15.6" x14ac:dyDescent="0.3">
      <c r="A30" s="13" t="s">
        <v>24</v>
      </c>
      <c r="B30" s="71"/>
      <c r="C30" s="19">
        <f t="shared" ref="C30:F30" si="0">SUM(C14-C29)</f>
        <v>0</v>
      </c>
      <c r="D30" s="19"/>
      <c r="E30" s="19">
        <f>SUM(E14-E29)</f>
        <v>3606.5</v>
      </c>
      <c r="F30" s="19">
        <f t="shared" si="0"/>
        <v>0</v>
      </c>
      <c r="G30" s="71"/>
      <c r="H30" s="19">
        <f>SUM(H14-H29)</f>
        <v>4439.8</v>
      </c>
      <c r="I30" s="19">
        <f t="shared" ref="I30" si="1">SUM(I14-I29)</f>
        <v>-12800</v>
      </c>
      <c r="J30" s="19"/>
      <c r="K30" s="19">
        <f>SUM(K14-K29)</f>
        <v>0</v>
      </c>
      <c r="L30" s="19">
        <f t="shared" ref="L30" si="2">SUM(L14-L29)</f>
        <v>0</v>
      </c>
    </row>
    <row r="31" spans="1:12" ht="15.6" x14ac:dyDescent="0.3">
      <c r="A31" s="68" t="s">
        <v>39</v>
      </c>
      <c r="B31" s="81">
        <v>44961</v>
      </c>
      <c r="C31" s="81"/>
      <c r="D31" s="81"/>
      <c r="E31" s="71"/>
      <c r="F31" s="71"/>
      <c r="G31" s="81"/>
      <c r="H31" s="71"/>
      <c r="I31" s="71"/>
      <c r="J31" s="71"/>
      <c r="K31" s="68"/>
      <c r="L31" s="68"/>
    </row>
    <row r="32" spans="1:12" ht="15.6" x14ac:dyDescent="0.3">
      <c r="A32" s="1" t="s">
        <v>26</v>
      </c>
      <c r="B32" s="71"/>
      <c r="C32" s="71"/>
      <c r="D32" s="71"/>
      <c r="E32" s="71"/>
      <c r="F32" s="13" t="s">
        <v>40</v>
      </c>
      <c r="G32" s="71"/>
      <c r="H32" s="71"/>
      <c r="I32" s="13"/>
      <c r="J32" s="68"/>
      <c r="K32" s="68"/>
      <c r="L32" s="68"/>
    </row>
    <row r="33" spans="1:12" ht="15.6" x14ac:dyDescent="0.3">
      <c r="B33" s="71"/>
      <c r="C33" s="71"/>
      <c r="D33" s="71"/>
      <c r="E33" s="71"/>
      <c r="F33" s="68"/>
      <c r="G33" s="71"/>
      <c r="H33" s="71"/>
      <c r="I33" s="68"/>
      <c r="J33" s="68"/>
      <c r="K33" s="68"/>
      <c r="L33" s="68"/>
    </row>
    <row r="34" spans="1:12" ht="15.6" x14ac:dyDescent="0.3">
      <c r="B34" s="71"/>
      <c r="C34" s="71"/>
      <c r="D34" s="71"/>
      <c r="E34" s="71"/>
      <c r="F34" s="71"/>
      <c r="G34" s="71"/>
      <c r="H34" s="71"/>
      <c r="I34" s="71"/>
      <c r="J34" s="71"/>
      <c r="K34" s="68"/>
      <c r="L34" s="68"/>
    </row>
    <row r="35" spans="1:12" ht="15.6" x14ac:dyDescent="0.3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2" ht="15.6" x14ac:dyDescent="0.3">
      <c r="B36" s="4"/>
      <c r="C36" s="4"/>
      <c r="D36" s="4"/>
      <c r="E36" s="4"/>
      <c r="F36" s="4"/>
      <c r="G36" s="4"/>
      <c r="H36" s="4"/>
      <c r="I36" s="4"/>
      <c r="J36" s="4"/>
    </row>
    <row r="37" spans="1:12" ht="15.6" x14ac:dyDescent="0.3">
      <c r="B37" s="4"/>
      <c r="C37" s="4"/>
      <c r="D37" s="4"/>
      <c r="E37" s="4"/>
      <c r="F37" s="4"/>
      <c r="G37" s="4"/>
      <c r="H37" s="4"/>
      <c r="I37" s="4"/>
      <c r="J37" s="4"/>
    </row>
  </sheetData>
  <mergeCells count="1">
    <mergeCell ref="A3:K3"/>
  </mergeCells>
  <pageMargins left="0.31496062992125984" right="0.11811023622047245" top="0.74803149606299213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87426-5220-4605-85BA-83D9E7311413}">
  <dimension ref="A3:J37"/>
  <sheetViews>
    <sheetView topLeftCell="A6" zoomScaleNormal="100" workbookViewId="0">
      <selection activeCell="B20" sqref="B20"/>
    </sheetView>
  </sheetViews>
  <sheetFormatPr defaultRowHeight="14.4" x14ac:dyDescent="0.3"/>
  <cols>
    <col min="1" max="1" width="45.77734375" customWidth="1"/>
    <col min="2" max="10" width="11.77734375" customWidth="1"/>
  </cols>
  <sheetData>
    <row r="3" spans="1:10" ht="20.399999999999999" x14ac:dyDescent="0.3">
      <c r="A3" s="119" t="s">
        <v>0</v>
      </c>
      <c r="B3" s="119"/>
      <c r="C3" s="119"/>
      <c r="D3" s="119"/>
      <c r="E3" s="119"/>
      <c r="F3" s="119"/>
      <c r="G3" s="119"/>
      <c r="H3" s="119"/>
      <c r="I3" s="119"/>
    </row>
    <row r="6" spans="1:10" x14ac:dyDescent="0.3">
      <c r="D6" s="52"/>
      <c r="G6" s="52"/>
    </row>
    <row r="7" spans="1:10" ht="18" thickBot="1" x14ac:dyDescent="0.35">
      <c r="A7" s="2" t="s">
        <v>38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16.8" thickTop="1" x14ac:dyDescent="0.35">
      <c r="A8" s="1"/>
      <c r="B8" s="70" t="s">
        <v>2</v>
      </c>
      <c r="C8" s="70" t="s">
        <v>3</v>
      </c>
      <c r="D8" s="78" t="s">
        <v>4</v>
      </c>
      <c r="E8" s="70" t="s">
        <v>2</v>
      </c>
      <c r="F8" s="70" t="s">
        <v>3</v>
      </c>
      <c r="G8" s="78" t="s">
        <v>4</v>
      </c>
      <c r="H8" s="80" t="s">
        <v>2</v>
      </c>
      <c r="I8" s="80" t="s">
        <v>3</v>
      </c>
      <c r="J8" s="78" t="s">
        <v>4</v>
      </c>
    </row>
    <row r="9" spans="1:10" ht="16.2" x14ac:dyDescent="0.35">
      <c r="A9" s="6" t="s">
        <v>5</v>
      </c>
      <c r="B9" s="70">
        <v>2022</v>
      </c>
      <c r="C9" s="70">
        <v>2022</v>
      </c>
      <c r="D9" s="63">
        <v>2022</v>
      </c>
      <c r="E9" s="70">
        <v>2021</v>
      </c>
      <c r="F9" s="70">
        <v>2021</v>
      </c>
      <c r="G9" s="63">
        <v>2021</v>
      </c>
      <c r="H9" s="8">
        <v>2020</v>
      </c>
      <c r="I9" s="8">
        <v>2020</v>
      </c>
      <c r="J9" s="63">
        <v>2020</v>
      </c>
    </row>
    <row r="10" spans="1:10" ht="16.2" x14ac:dyDescent="0.3">
      <c r="A10" s="1" t="s">
        <v>6</v>
      </c>
      <c r="B10" s="82">
        <v>23</v>
      </c>
      <c r="C10" s="106">
        <v>6900</v>
      </c>
      <c r="D10" s="83">
        <v>6900</v>
      </c>
      <c r="E10" s="82">
        <v>23</v>
      </c>
      <c r="F10" s="82">
        <v>6900</v>
      </c>
      <c r="G10" s="83">
        <v>6900</v>
      </c>
      <c r="H10" s="84">
        <v>23</v>
      </c>
      <c r="I10" s="85">
        <v>6900</v>
      </c>
      <c r="J10" s="64">
        <v>6000</v>
      </c>
    </row>
    <row r="11" spans="1:10" ht="16.2" x14ac:dyDescent="0.3">
      <c r="A11" s="1" t="s">
        <v>7</v>
      </c>
      <c r="B11" s="86"/>
      <c r="C11" s="86"/>
      <c r="D11" s="83">
        <v>0</v>
      </c>
      <c r="E11" s="86"/>
      <c r="F11" s="86"/>
      <c r="G11" s="83">
        <v>0</v>
      </c>
      <c r="H11" s="87"/>
      <c r="I11" s="85">
        <v>974.25</v>
      </c>
      <c r="J11" s="64">
        <v>0</v>
      </c>
    </row>
    <row r="12" spans="1:10" ht="16.2" x14ac:dyDescent="0.3">
      <c r="A12" s="1" t="s">
        <v>8</v>
      </c>
      <c r="B12" s="88">
        <v>32</v>
      </c>
      <c r="C12" s="88">
        <v>0</v>
      </c>
      <c r="D12" s="83">
        <f>SUM(B12*400)</f>
        <v>12800</v>
      </c>
      <c r="E12" s="88">
        <v>32</v>
      </c>
      <c r="F12" s="88">
        <v>0</v>
      </c>
      <c r="G12" s="83">
        <f>SUM(E12*400)</f>
        <v>12800</v>
      </c>
      <c r="H12" s="87"/>
      <c r="I12" s="85">
        <v>0</v>
      </c>
      <c r="J12" s="64">
        <v>12800</v>
      </c>
    </row>
    <row r="13" spans="1:10" ht="16.2" x14ac:dyDescent="0.3">
      <c r="A13" s="67" t="s">
        <v>9</v>
      </c>
      <c r="B13" s="89"/>
      <c r="C13" s="108">
        <v>4000</v>
      </c>
      <c r="D13" s="90">
        <v>50000</v>
      </c>
      <c r="E13" s="89"/>
      <c r="F13" s="105">
        <v>0</v>
      </c>
      <c r="G13" s="90">
        <v>50000</v>
      </c>
      <c r="H13" s="91"/>
      <c r="I13" s="92">
        <v>0</v>
      </c>
      <c r="J13" s="65">
        <v>50000</v>
      </c>
    </row>
    <row r="14" spans="1:10" ht="16.2" x14ac:dyDescent="0.35">
      <c r="A14" s="1" t="s">
        <v>10</v>
      </c>
      <c r="B14" s="93"/>
      <c r="C14" s="94">
        <f>SUM(C10:C13)</f>
        <v>10900</v>
      </c>
      <c r="D14" s="95">
        <f>SUM(D10:D13)</f>
        <v>69700</v>
      </c>
      <c r="E14" s="93"/>
      <c r="F14" s="94">
        <f>SUM(F10:F13)</f>
        <v>6900</v>
      </c>
      <c r="G14" s="95">
        <f>SUM(G10:G13)</f>
        <v>69700</v>
      </c>
      <c r="H14" s="96"/>
      <c r="I14" s="85">
        <f>SUM(I10:I13)</f>
        <v>7874.25</v>
      </c>
      <c r="J14" s="66">
        <f>SUM(J10:J13)</f>
        <v>68800</v>
      </c>
    </row>
    <row r="15" spans="1:10" ht="16.2" x14ac:dyDescent="0.35">
      <c r="A15" s="71"/>
      <c r="B15" s="86"/>
      <c r="C15" s="86"/>
      <c r="D15" s="97"/>
      <c r="E15" s="86"/>
      <c r="F15" s="86"/>
      <c r="G15" s="97"/>
      <c r="H15" s="98"/>
      <c r="I15" s="99"/>
      <c r="J15" s="72"/>
    </row>
    <row r="16" spans="1:10" ht="16.2" x14ac:dyDescent="0.35">
      <c r="A16" s="8" t="s">
        <v>11</v>
      </c>
      <c r="B16" s="86"/>
      <c r="C16" s="86"/>
      <c r="D16" s="97"/>
      <c r="E16" s="86"/>
      <c r="F16" s="86"/>
      <c r="G16" s="97"/>
      <c r="H16" s="98"/>
      <c r="I16" s="99"/>
      <c r="J16" s="72"/>
    </row>
    <row r="17" spans="1:10" ht="16.2" x14ac:dyDescent="0.35">
      <c r="A17" s="1" t="s">
        <v>12</v>
      </c>
      <c r="B17" s="86"/>
      <c r="C17" s="86"/>
      <c r="D17" s="95">
        <v>4300</v>
      </c>
      <c r="E17" s="86"/>
      <c r="F17" s="71">
        <v>1338</v>
      </c>
      <c r="G17" s="95">
        <v>4300</v>
      </c>
      <c r="H17" s="87"/>
      <c r="I17" s="85">
        <v>3377.5</v>
      </c>
      <c r="J17" s="66">
        <v>4300</v>
      </c>
    </row>
    <row r="18" spans="1:10" ht="16.2" x14ac:dyDescent="0.35">
      <c r="A18" s="61" t="s">
        <v>37</v>
      </c>
      <c r="B18" s="86"/>
      <c r="C18" s="107">
        <v>4000</v>
      </c>
      <c r="D18" s="95">
        <v>50000</v>
      </c>
      <c r="E18" s="86"/>
      <c r="F18" s="86"/>
      <c r="G18" s="95">
        <v>50000</v>
      </c>
      <c r="H18" s="87"/>
      <c r="I18" s="85">
        <v>0</v>
      </c>
      <c r="J18" s="66">
        <v>50000</v>
      </c>
    </row>
    <row r="19" spans="1:10" ht="16.2" x14ac:dyDescent="0.35">
      <c r="A19" s="1" t="s">
        <v>14</v>
      </c>
      <c r="B19" s="86"/>
      <c r="C19" s="86"/>
      <c r="D19" s="95">
        <v>2250</v>
      </c>
      <c r="E19" s="86"/>
      <c r="F19" s="86"/>
      <c r="G19" s="95">
        <v>2250</v>
      </c>
      <c r="H19" s="87"/>
      <c r="I19" s="85">
        <v>0</v>
      </c>
      <c r="J19" s="66">
        <v>2250</v>
      </c>
    </row>
    <row r="20" spans="1:10" ht="16.2" x14ac:dyDescent="0.35">
      <c r="A20" s="1" t="s">
        <v>15</v>
      </c>
      <c r="B20" s="86"/>
      <c r="C20" s="86"/>
      <c r="D20" s="95">
        <v>2250</v>
      </c>
      <c r="E20" s="86"/>
      <c r="F20" s="86"/>
      <c r="G20" s="95">
        <v>2250</v>
      </c>
      <c r="H20" s="87"/>
      <c r="I20" s="85">
        <v>0</v>
      </c>
      <c r="J20" s="66">
        <v>2250</v>
      </c>
    </row>
    <row r="21" spans="1:10" ht="16.2" x14ac:dyDescent="0.35">
      <c r="A21" s="1" t="s">
        <v>16</v>
      </c>
      <c r="B21" s="86"/>
      <c r="C21" s="86"/>
      <c r="D21" s="95">
        <v>1000</v>
      </c>
      <c r="E21" s="86"/>
      <c r="F21" s="86"/>
      <c r="G21" s="95">
        <v>1000</v>
      </c>
      <c r="H21" s="87"/>
      <c r="I21" s="85">
        <v>0</v>
      </c>
      <c r="J21" s="66">
        <v>1000</v>
      </c>
    </row>
    <row r="22" spans="1:10" ht="16.2" x14ac:dyDescent="0.35">
      <c r="A22" s="1" t="s">
        <v>17</v>
      </c>
      <c r="B22" s="93"/>
      <c r="C22" s="93"/>
      <c r="D22" s="95">
        <v>4000</v>
      </c>
      <c r="E22" s="93"/>
      <c r="G22" s="95">
        <v>4000</v>
      </c>
      <c r="H22" s="96"/>
      <c r="I22" s="85">
        <v>471.75</v>
      </c>
      <c r="J22" s="66">
        <v>4000</v>
      </c>
    </row>
    <row r="23" spans="1:10" ht="16.2" x14ac:dyDescent="0.35">
      <c r="A23" s="1" t="s">
        <v>18</v>
      </c>
      <c r="B23" s="86"/>
      <c r="C23" s="86">
        <v>550</v>
      </c>
      <c r="D23" s="95">
        <v>2250</v>
      </c>
      <c r="E23" s="86"/>
      <c r="F23" s="93">
        <v>303</v>
      </c>
      <c r="G23" s="95">
        <v>2250</v>
      </c>
      <c r="H23" s="87"/>
      <c r="I23" s="85">
        <v>0</v>
      </c>
      <c r="J23" s="66">
        <v>2250</v>
      </c>
    </row>
    <row r="24" spans="1:10" ht="16.2" x14ac:dyDescent="0.35">
      <c r="A24" s="1" t="s">
        <v>19</v>
      </c>
      <c r="B24" s="86"/>
      <c r="C24" s="71">
        <v>1040</v>
      </c>
      <c r="D24" s="95">
        <v>2250</v>
      </c>
      <c r="E24" s="86"/>
      <c r="F24" s="86">
        <v>819.2</v>
      </c>
      <c r="G24" s="95">
        <v>2250</v>
      </c>
      <c r="H24" s="87"/>
      <c r="I24" s="85">
        <v>3525</v>
      </c>
      <c r="J24" s="66">
        <v>2250</v>
      </c>
    </row>
    <row r="25" spans="1:10" ht="16.2" x14ac:dyDescent="0.35">
      <c r="A25" s="1" t="s">
        <v>20</v>
      </c>
      <c r="B25" s="86"/>
      <c r="C25" s="86">
        <v>0</v>
      </c>
      <c r="D25" s="95">
        <v>900</v>
      </c>
      <c r="E25" s="86"/>
      <c r="F25" s="86"/>
      <c r="G25" s="95">
        <v>900</v>
      </c>
      <c r="H25" s="87"/>
      <c r="I25" s="85">
        <v>0</v>
      </c>
      <c r="J25" s="66">
        <v>0</v>
      </c>
    </row>
    <row r="26" spans="1:10" ht="16.2" x14ac:dyDescent="0.35">
      <c r="A26" s="1" t="s">
        <v>21</v>
      </c>
      <c r="B26" s="93"/>
      <c r="C26" s="93"/>
      <c r="D26" s="95">
        <v>0</v>
      </c>
      <c r="E26" s="93"/>
      <c r="F26" s="93"/>
      <c r="G26" s="95">
        <v>0</v>
      </c>
      <c r="H26" s="87"/>
      <c r="I26" s="85">
        <v>500</v>
      </c>
      <c r="J26" s="66">
        <v>0</v>
      </c>
    </row>
    <row r="27" spans="1:10" ht="16.2" x14ac:dyDescent="0.35">
      <c r="A27" s="1" t="s">
        <v>22</v>
      </c>
      <c r="B27" s="86"/>
      <c r="C27" s="86"/>
      <c r="D27" s="95">
        <v>500</v>
      </c>
      <c r="E27" s="86"/>
      <c r="F27" s="86"/>
      <c r="G27" s="95">
        <v>500</v>
      </c>
      <c r="H27" s="87"/>
      <c r="I27" s="85">
        <v>0</v>
      </c>
      <c r="J27" s="66">
        <v>500</v>
      </c>
    </row>
    <row r="28" spans="1:10" ht="16.2" thickBot="1" x14ac:dyDescent="0.35">
      <c r="A28" s="10"/>
      <c r="B28" s="89"/>
      <c r="C28" s="100"/>
      <c r="D28" s="101"/>
      <c r="E28" s="89"/>
      <c r="F28" s="100"/>
      <c r="G28" s="101"/>
      <c r="H28" s="91"/>
      <c r="I28" s="92"/>
      <c r="J28" s="75"/>
    </row>
    <row r="29" spans="1:10" ht="16.8" thickTop="1" thickBot="1" x14ac:dyDescent="0.35">
      <c r="A29" s="1" t="s">
        <v>23</v>
      </c>
      <c r="B29" s="86"/>
      <c r="C29" s="102">
        <f>SUM(C17:C28)</f>
        <v>5590</v>
      </c>
      <c r="D29" s="103">
        <f>SUM(D17:D28)</f>
        <v>69700</v>
      </c>
      <c r="E29" s="86"/>
      <c r="F29" s="102">
        <f>SUM(F17:F28)</f>
        <v>2460.1999999999998</v>
      </c>
      <c r="G29" s="103">
        <f>SUM(G17:G28)</f>
        <v>69700</v>
      </c>
      <c r="H29" s="104"/>
      <c r="I29" s="104">
        <f>SUM(I17:I28)</f>
        <v>7874.25</v>
      </c>
      <c r="J29" s="77">
        <f>SUM(J17:J28)</f>
        <v>68800</v>
      </c>
    </row>
    <row r="30" spans="1:10" ht="15.6" x14ac:dyDescent="0.3">
      <c r="A30" s="13" t="s">
        <v>24</v>
      </c>
      <c r="B30" s="71"/>
      <c r="C30" s="19">
        <f>SUM(C14-C29)</f>
        <v>5310</v>
      </c>
      <c r="D30" s="19">
        <f t="shared" ref="D30" si="0">SUM(D14-D29)</f>
        <v>0</v>
      </c>
      <c r="E30" s="71"/>
      <c r="F30" s="19">
        <f>SUM(F14-F29)</f>
        <v>4439.8</v>
      </c>
      <c r="G30" s="19">
        <f t="shared" ref="G30" si="1">SUM(G14-G29)</f>
        <v>0</v>
      </c>
      <c r="H30" s="19"/>
      <c r="I30" s="19">
        <f>SUM(I14-I29)</f>
        <v>0</v>
      </c>
      <c r="J30" s="19">
        <f t="shared" ref="J30" si="2">SUM(J14-J29)</f>
        <v>0</v>
      </c>
    </row>
    <row r="31" spans="1:10" ht="15.6" x14ac:dyDescent="0.3">
      <c r="A31" s="68" t="s">
        <v>39</v>
      </c>
      <c r="B31" s="81">
        <v>44901</v>
      </c>
      <c r="C31" s="71"/>
      <c r="D31" s="71"/>
      <c r="E31" s="81"/>
      <c r="F31" s="71"/>
      <c r="G31" s="71"/>
      <c r="H31" s="71"/>
      <c r="I31" s="68"/>
      <c r="J31" s="68"/>
    </row>
    <row r="32" spans="1:10" ht="15.6" x14ac:dyDescent="0.3">
      <c r="A32" s="1" t="s">
        <v>26</v>
      </c>
      <c r="B32" s="71"/>
      <c r="C32" s="71"/>
      <c r="D32" s="13" t="s">
        <v>36</v>
      </c>
      <c r="E32" s="71"/>
      <c r="F32" s="71"/>
      <c r="G32" s="13"/>
      <c r="H32" s="68"/>
      <c r="I32" s="68"/>
      <c r="J32" s="68"/>
    </row>
    <row r="33" spans="1:10" ht="15.6" x14ac:dyDescent="0.3">
      <c r="B33" s="71"/>
      <c r="C33" s="71"/>
      <c r="D33" s="68"/>
      <c r="E33" s="71"/>
      <c r="F33" s="71"/>
      <c r="G33" s="68"/>
      <c r="H33" s="68"/>
      <c r="I33" s="68"/>
      <c r="J33" s="68"/>
    </row>
    <row r="34" spans="1:10" ht="15.6" x14ac:dyDescent="0.3">
      <c r="B34" s="71"/>
      <c r="C34" s="71"/>
      <c r="D34" s="71"/>
      <c r="E34" s="71"/>
      <c r="F34" s="71"/>
      <c r="G34" s="71"/>
      <c r="H34" s="71"/>
      <c r="I34" s="68"/>
      <c r="J34" s="68"/>
    </row>
    <row r="35" spans="1:10" ht="15.6" x14ac:dyDescent="0.3">
      <c r="A35" s="14"/>
      <c r="B35" s="4"/>
      <c r="C35" s="4"/>
      <c r="D35" s="4"/>
      <c r="E35" s="4"/>
      <c r="F35" s="4"/>
      <c r="G35" s="4"/>
      <c r="H35" s="4"/>
    </row>
    <row r="36" spans="1:10" ht="15.6" x14ac:dyDescent="0.3">
      <c r="B36" s="4"/>
      <c r="C36" s="4"/>
      <c r="D36" s="4"/>
      <c r="E36" s="4"/>
      <c r="F36" s="4"/>
      <c r="G36" s="4"/>
      <c r="H36" s="4"/>
    </row>
    <row r="37" spans="1:10" ht="15.6" x14ac:dyDescent="0.3">
      <c r="B37" s="4"/>
      <c r="C37" s="4"/>
      <c r="D37" s="4"/>
      <c r="E37" s="4"/>
      <c r="F37" s="4"/>
      <c r="G37" s="4"/>
      <c r="H37" s="4"/>
    </row>
  </sheetData>
  <mergeCells count="1">
    <mergeCell ref="A3:I3"/>
  </mergeCells>
  <pageMargins left="0.31496062992125984" right="0.11811023622047245" top="0.74803149606299213" bottom="0" header="0.31496062992125984" footer="0.31496062992125984"/>
  <pageSetup paperSize="9" orientation="landscape" r:id="rId1"/>
  <ignoredErrors>
    <ignoredError sqref="F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CBDF4-D246-4E8D-BE4F-A010850440B1}">
  <dimension ref="A3:I37"/>
  <sheetViews>
    <sheetView topLeftCell="A2" workbookViewId="0">
      <selection activeCell="B10" sqref="B10"/>
    </sheetView>
  </sheetViews>
  <sheetFormatPr defaultRowHeight="14.4" x14ac:dyDescent="0.3"/>
  <cols>
    <col min="1" max="1" width="45.77734375" customWidth="1"/>
    <col min="2" max="9" width="11.77734375" customWidth="1"/>
  </cols>
  <sheetData>
    <row r="3" spans="1:9" ht="20.399999999999999" x14ac:dyDescent="0.3">
      <c r="A3" s="119" t="s">
        <v>0</v>
      </c>
      <c r="B3" s="119"/>
      <c r="C3" s="119"/>
      <c r="D3" s="119"/>
      <c r="E3" s="119"/>
      <c r="F3" s="119"/>
    </row>
    <row r="6" spans="1:9" x14ac:dyDescent="0.3">
      <c r="D6" s="52"/>
    </row>
    <row r="7" spans="1:9" ht="18" thickBot="1" x14ac:dyDescent="0.35">
      <c r="A7" s="2" t="s">
        <v>1</v>
      </c>
      <c r="B7" s="68"/>
      <c r="C7" s="68"/>
      <c r="D7" s="68"/>
      <c r="E7" s="68"/>
      <c r="F7" s="68"/>
      <c r="G7" s="68"/>
      <c r="H7" s="68"/>
      <c r="I7" s="69"/>
    </row>
    <row r="8" spans="1:9" ht="16.8" thickTop="1" x14ac:dyDescent="0.35">
      <c r="A8" s="1"/>
      <c r="B8" s="70" t="s">
        <v>2</v>
      </c>
      <c r="C8" s="70" t="s">
        <v>3</v>
      </c>
      <c r="D8" s="78" t="s">
        <v>4</v>
      </c>
      <c r="E8" s="80" t="s">
        <v>2</v>
      </c>
      <c r="F8" s="80" t="s">
        <v>3</v>
      </c>
      <c r="G8" s="78" t="s">
        <v>4</v>
      </c>
      <c r="H8" s="80" t="s">
        <v>3</v>
      </c>
      <c r="I8" s="79" t="s">
        <v>4</v>
      </c>
    </row>
    <row r="9" spans="1:9" ht="16.2" x14ac:dyDescent="0.35">
      <c r="A9" s="6" t="s">
        <v>5</v>
      </c>
      <c r="B9" s="70">
        <v>2021</v>
      </c>
      <c r="C9" s="70">
        <v>2021</v>
      </c>
      <c r="D9" s="63">
        <v>2021</v>
      </c>
      <c r="E9" s="8">
        <v>2020</v>
      </c>
      <c r="F9" s="8">
        <v>2020</v>
      </c>
      <c r="G9" s="63">
        <v>2020</v>
      </c>
      <c r="H9" s="8">
        <v>2019</v>
      </c>
      <c r="I9" s="21">
        <v>2019</v>
      </c>
    </row>
    <row r="10" spans="1:9" ht="16.2" x14ac:dyDescent="0.3">
      <c r="A10" s="1" t="s">
        <v>6</v>
      </c>
      <c r="B10" s="82">
        <v>23</v>
      </c>
      <c r="C10" s="82"/>
      <c r="D10" s="83">
        <v>6900</v>
      </c>
      <c r="E10" s="84">
        <v>23</v>
      </c>
      <c r="F10" s="85">
        <v>6900</v>
      </c>
      <c r="G10" s="64">
        <v>6000</v>
      </c>
      <c r="H10" s="43">
        <v>6000</v>
      </c>
      <c r="I10" s="62">
        <v>6000</v>
      </c>
    </row>
    <row r="11" spans="1:9" ht="16.2" x14ac:dyDescent="0.3">
      <c r="A11" s="1" t="s">
        <v>7</v>
      </c>
      <c r="B11" s="86"/>
      <c r="C11" s="86"/>
      <c r="D11" s="83">
        <v>0</v>
      </c>
      <c r="E11" s="87"/>
      <c r="F11" s="85">
        <v>974.25</v>
      </c>
      <c r="G11" s="64">
        <v>0</v>
      </c>
      <c r="H11" s="43">
        <v>0</v>
      </c>
      <c r="I11" s="53">
        <v>0</v>
      </c>
    </row>
    <row r="12" spans="1:9" ht="16.2" x14ac:dyDescent="0.3">
      <c r="A12" s="1" t="s">
        <v>8</v>
      </c>
      <c r="B12" s="88">
        <v>32</v>
      </c>
      <c r="C12" s="88"/>
      <c r="D12" s="83">
        <f>SUM(B12*400)</f>
        <v>12800</v>
      </c>
      <c r="E12" s="87"/>
      <c r="F12" s="85">
        <v>0</v>
      </c>
      <c r="G12" s="64">
        <v>12800</v>
      </c>
      <c r="H12" s="43">
        <v>12800</v>
      </c>
      <c r="I12" s="53">
        <v>12800</v>
      </c>
    </row>
    <row r="13" spans="1:9" ht="16.2" x14ac:dyDescent="0.3">
      <c r="A13" s="67" t="s">
        <v>9</v>
      </c>
      <c r="B13" s="89"/>
      <c r="C13" s="89"/>
      <c r="D13" s="90">
        <v>50000</v>
      </c>
      <c r="E13" s="91"/>
      <c r="F13" s="92">
        <v>0</v>
      </c>
      <c r="G13" s="65">
        <v>50000</v>
      </c>
      <c r="H13" s="44">
        <v>0</v>
      </c>
      <c r="I13" s="60">
        <v>0</v>
      </c>
    </row>
    <row r="14" spans="1:9" ht="16.2" x14ac:dyDescent="0.35">
      <c r="A14" s="1" t="s">
        <v>10</v>
      </c>
      <c r="B14" s="93"/>
      <c r="C14" s="94">
        <f>SUM(C10:C13)</f>
        <v>0</v>
      </c>
      <c r="D14" s="95">
        <f>SUM(D10:D13)</f>
        <v>69700</v>
      </c>
      <c r="E14" s="96"/>
      <c r="F14" s="85">
        <f>SUM(F10:F13)</f>
        <v>7874.25</v>
      </c>
      <c r="G14" s="66">
        <f>SUM(G10:G13)</f>
        <v>68800</v>
      </c>
      <c r="H14" s="45">
        <f>SUM(H10:H13)</f>
        <v>18800</v>
      </c>
      <c r="I14" s="57">
        <f>SUM(I10:I13)</f>
        <v>18800</v>
      </c>
    </row>
    <row r="15" spans="1:9" ht="16.2" x14ac:dyDescent="0.35">
      <c r="A15" s="71"/>
      <c r="B15" s="86"/>
      <c r="C15" s="86"/>
      <c r="D15" s="97"/>
      <c r="E15" s="98"/>
      <c r="F15" s="99"/>
      <c r="G15" s="72"/>
      <c r="H15" s="73"/>
      <c r="I15" s="74"/>
    </row>
    <row r="16" spans="1:9" ht="16.2" x14ac:dyDescent="0.35">
      <c r="A16" s="8" t="s">
        <v>11</v>
      </c>
      <c r="B16" s="86"/>
      <c r="C16" s="86"/>
      <c r="D16" s="97"/>
      <c r="E16" s="98"/>
      <c r="F16" s="99"/>
      <c r="G16" s="72"/>
      <c r="H16" s="73"/>
      <c r="I16" s="74"/>
    </row>
    <row r="17" spans="1:9" ht="16.2" x14ac:dyDescent="0.35">
      <c r="A17" s="1" t="s">
        <v>12</v>
      </c>
      <c r="B17" s="86"/>
      <c r="C17" s="86"/>
      <c r="D17" s="95">
        <v>4300</v>
      </c>
      <c r="E17" s="87"/>
      <c r="F17" s="85">
        <v>3377.5</v>
      </c>
      <c r="G17" s="66">
        <v>4300</v>
      </c>
      <c r="H17" s="45">
        <v>5146</v>
      </c>
      <c r="I17" s="53">
        <v>8500</v>
      </c>
    </row>
    <row r="18" spans="1:9" ht="16.2" x14ac:dyDescent="0.35">
      <c r="A18" s="61" t="s">
        <v>13</v>
      </c>
      <c r="B18" s="86"/>
      <c r="C18" s="86"/>
      <c r="D18" s="95">
        <v>50000</v>
      </c>
      <c r="E18" s="87"/>
      <c r="F18" s="85">
        <v>0</v>
      </c>
      <c r="G18" s="66">
        <v>50000</v>
      </c>
      <c r="H18" s="45">
        <v>0</v>
      </c>
      <c r="I18" s="53">
        <v>0</v>
      </c>
    </row>
    <row r="19" spans="1:9" ht="16.2" x14ac:dyDescent="0.35">
      <c r="A19" s="1" t="s">
        <v>14</v>
      </c>
      <c r="B19" s="86"/>
      <c r="C19" s="86"/>
      <c r="D19" s="95">
        <v>2250</v>
      </c>
      <c r="E19" s="87"/>
      <c r="F19" s="85">
        <v>0</v>
      </c>
      <c r="G19" s="66">
        <v>2250</v>
      </c>
      <c r="H19" s="45">
        <v>0</v>
      </c>
      <c r="I19" s="53">
        <v>0</v>
      </c>
    </row>
    <row r="20" spans="1:9" ht="16.2" x14ac:dyDescent="0.35">
      <c r="A20" s="1" t="s">
        <v>15</v>
      </c>
      <c r="B20" s="86"/>
      <c r="C20" s="86"/>
      <c r="D20" s="95">
        <v>2250</v>
      </c>
      <c r="E20" s="87"/>
      <c r="F20" s="85">
        <v>0</v>
      </c>
      <c r="G20" s="66">
        <v>2250</v>
      </c>
      <c r="H20" s="45">
        <v>900</v>
      </c>
      <c r="I20" s="53">
        <v>5000</v>
      </c>
    </row>
    <row r="21" spans="1:9" ht="16.2" x14ac:dyDescent="0.35">
      <c r="A21" s="1" t="s">
        <v>16</v>
      </c>
      <c r="B21" s="86"/>
      <c r="C21" s="86"/>
      <c r="D21" s="95">
        <v>1000</v>
      </c>
      <c r="E21" s="87"/>
      <c r="F21" s="85">
        <v>0</v>
      </c>
      <c r="G21" s="66">
        <v>1000</v>
      </c>
      <c r="H21" s="45">
        <v>501.2</v>
      </c>
      <c r="I21" s="53">
        <v>1000</v>
      </c>
    </row>
    <row r="22" spans="1:9" ht="16.2" x14ac:dyDescent="0.35">
      <c r="A22" s="1" t="s">
        <v>17</v>
      </c>
      <c r="B22" s="93"/>
      <c r="C22" s="93"/>
      <c r="D22" s="95">
        <v>4000</v>
      </c>
      <c r="E22" s="96"/>
      <c r="F22" s="85">
        <v>471.75</v>
      </c>
      <c r="G22" s="66">
        <v>4000</v>
      </c>
      <c r="H22" s="45">
        <v>5781.15</v>
      </c>
      <c r="I22" s="57">
        <v>900</v>
      </c>
    </row>
    <row r="23" spans="1:9" ht="16.2" x14ac:dyDescent="0.35">
      <c r="A23" s="1" t="s">
        <v>18</v>
      </c>
      <c r="B23" s="86"/>
      <c r="C23" s="86"/>
      <c r="D23" s="95">
        <v>2250</v>
      </c>
      <c r="E23" s="87"/>
      <c r="F23" s="85">
        <v>0</v>
      </c>
      <c r="G23" s="66">
        <v>2250</v>
      </c>
      <c r="H23" s="45">
        <v>800</v>
      </c>
      <c r="I23" s="53">
        <v>2600</v>
      </c>
    </row>
    <row r="24" spans="1:9" ht="16.2" x14ac:dyDescent="0.35">
      <c r="A24" s="1" t="s">
        <v>19</v>
      </c>
      <c r="B24" s="86"/>
      <c r="C24" s="86"/>
      <c r="D24" s="95">
        <v>2250</v>
      </c>
      <c r="E24" s="87"/>
      <c r="F24" s="85">
        <v>3525</v>
      </c>
      <c r="G24" s="66">
        <v>2250</v>
      </c>
      <c r="H24" s="45">
        <v>1568</v>
      </c>
      <c r="I24" s="53">
        <v>2000</v>
      </c>
    </row>
    <row r="25" spans="1:9" ht="16.2" x14ac:dyDescent="0.35">
      <c r="A25" s="1" t="s">
        <v>20</v>
      </c>
      <c r="B25" s="86"/>
      <c r="C25" s="86"/>
      <c r="D25" s="95">
        <v>900</v>
      </c>
      <c r="E25" s="87"/>
      <c r="F25" s="85">
        <v>0</v>
      </c>
      <c r="G25" s="66">
        <v>0</v>
      </c>
      <c r="H25" s="45">
        <v>0</v>
      </c>
      <c r="I25" s="53">
        <v>0</v>
      </c>
    </row>
    <row r="26" spans="1:9" ht="16.2" x14ac:dyDescent="0.35">
      <c r="A26" s="1" t="s">
        <v>21</v>
      </c>
      <c r="B26" s="93"/>
      <c r="C26" s="93"/>
      <c r="D26" s="95">
        <v>0</v>
      </c>
      <c r="E26" s="87"/>
      <c r="F26" s="85">
        <v>500</v>
      </c>
      <c r="G26" s="66">
        <v>0</v>
      </c>
      <c r="H26" s="45">
        <v>535</v>
      </c>
      <c r="I26" s="57">
        <v>0</v>
      </c>
    </row>
    <row r="27" spans="1:9" ht="16.2" x14ac:dyDescent="0.35">
      <c r="A27" s="1" t="s">
        <v>22</v>
      </c>
      <c r="B27" s="86"/>
      <c r="C27" s="86"/>
      <c r="D27" s="95">
        <v>500</v>
      </c>
      <c r="E27" s="87"/>
      <c r="F27" s="85">
        <v>0</v>
      </c>
      <c r="G27" s="66">
        <v>500</v>
      </c>
      <c r="H27" s="45">
        <v>0</v>
      </c>
      <c r="I27" s="53">
        <v>2000</v>
      </c>
    </row>
    <row r="28" spans="1:9" ht="16.2" thickBot="1" x14ac:dyDescent="0.35">
      <c r="A28" s="10"/>
      <c r="B28" s="89"/>
      <c r="C28" s="100"/>
      <c r="D28" s="101"/>
      <c r="E28" s="91"/>
      <c r="F28" s="92"/>
      <c r="G28" s="75"/>
      <c r="H28" s="76"/>
      <c r="I28" s="60"/>
    </row>
    <row r="29" spans="1:9" ht="16.8" thickTop="1" thickBot="1" x14ac:dyDescent="0.35">
      <c r="A29" s="1" t="s">
        <v>23</v>
      </c>
      <c r="B29" s="86"/>
      <c r="C29" s="102">
        <f>SUM(C17:C28)</f>
        <v>0</v>
      </c>
      <c r="D29" s="103">
        <f>SUM(D17:D28)</f>
        <v>69700</v>
      </c>
      <c r="E29" s="104"/>
      <c r="F29" s="104">
        <f>SUM(F17:F28)</f>
        <v>7874.25</v>
      </c>
      <c r="G29" s="77">
        <f>SUM(G17:G28)</f>
        <v>68800</v>
      </c>
      <c r="H29" s="18">
        <f t="shared" ref="H29:I29" si="0">SUM(H17:H28)</f>
        <v>15231.349999999999</v>
      </c>
      <c r="I29" s="25">
        <f t="shared" si="0"/>
        <v>22000</v>
      </c>
    </row>
    <row r="30" spans="1:9" ht="16.2" x14ac:dyDescent="0.35">
      <c r="A30" s="13" t="s">
        <v>24</v>
      </c>
      <c r="B30" s="71"/>
      <c r="C30" s="19">
        <f t="shared" ref="C30:D30" si="1">SUM(C14-C29)</f>
        <v>0</v>
      </c>
      <c r="D30" s="19">
        <f t="shared" si="1"/>
        <v>0</v>
      </c>
      <c r="E30" s="19"/>
      <c r="F30" s="19">
        <f>SUM(F14-F29)</f>
        <v>0</v>
      </c>
      <c r="G30" s="19">
        <f t="shared" ref="G30:I30" si="2">SUM(G14-G29)</f>
        <v>0</v>
      </c>
      <c r="H30" s="19">
        <f t="shared" si="2"/>
        <v>3568.6500000000015</v>
      </c>
      <c r="I30" s="26">
        <f t="shared" si="2"/>
        <v>-3200</v>
      </c>
    </row>
    <row r="31" spans="1:9" ht="15.6" x14ac:dyDescent="0.3">
      <c r="A31" s="68" t="s">
        <v>25</v>
      </c>
      <c r="B31" s="81">
        <v>44227</v>
      </c>
      <c r="C31" s="71"/>
      <c r="D31" s="71"/>
      <c r="E31" s="71"/>
      <c r="F31" s="68"/>
      <c r="G31" s="68"/>
      <c r="H31" s="68"/>
      <c r="I31" s="68"/>
    </row>
    <row r="32" spans="1:9" ht="15.6" x14ac:dyDescent="0.3">
      <c r="A32" s="1" t="s">
        <v>26</v>
      </c>
      <c r="B32" s="71"/>
      <c r="C32" s="71"/>
      <c r="D32" s="13" t="s">
        <v>27</v>
      </c>
      <c r="E32" s="68"/>
      <c r="F32" s="68"/>
      <c r="G32" s="68"/>
      <c r="H32" s="68"/>
      <c r="I32" s="68"/>
    </row>
    <row r="33" spans="1:9" ht="15.6" x14ac:dyDescent="0.3">
      <c r="B33" s="71"/>
      <c r="C33" s="71"/>
      <c r="D33" s="68"/>
      <c r="E33" s="68"/>
      <c r="F33" s="68"/>
      <c r="G33" s="68"/>
      <c r="H33" s="68"/>
      <c r="I33" s="68"/>
    </row>
    <row r="34" spans="1:9" ht="15.6" x14ac:dyDescent="0.3">
      <c r="B34" s="71"/>
      <c r="C34" s="71"/>
      <c r="D34" s="71"/>
      <c r="E34" s="71"/>
      <c r="F34" s="68"/>
      <c r="G34" s="68"/>
      <c r="H34" s="68"/>
      <c r="I34" s="68"/>
    </row>
    <row r="35" spans="1:9" ht="15.6" x14ac:dyDescent="0.3">
      <c r="A35" s="14"/>
      <c r="B35" s="4"/>
      <c r="C35" s="4"/>
      <c r="D35" s="4"/>
      <c r="E35" s="4"/>
    </row>
    <row r="36" spans="1:9" ht="15.6" x14ac:dyDescent="0.3">
      <c r="B36" s="4"/>
      <c r="C36" s="4"/>
      <c r="D36" s="4"/>
      <c r="E36" s="4"/>
    </row>
    <row r="37" spans="1:9" ht="15.6" x14ac:dyDescent="0.3">
      <c r="B37" s="4"/>
      <c r="C37" s="4"/>
      <c r="D37" s="4"/>
      <c r="E37" s="4"/>
    </row>
  </sheetData>
  <mergeCells count="1">
    <mergeCell ref="A3:F3"/>
  </mergeCells>
  <pageMargins left="0.31496062992125984" right="0.11811023622047245" top="0.74803149606299213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5680-E3AB-4DEC-BA85-B659CEC950B5}">
  <dimension ref="A3:I37"/>
  <sheetViews>
    <sheetView topLeftCell="A16" workbookViewId="0">
      <selection activeCell="B10" sqref="B10"/>
    </sheetView>
  </sheetViews>
  <sheetFormatPr defaultRowHeight="14.4" x14ac:dyDescent="0.3"/>
  <cols>
    <col min="1" max="1" width="45.77734375" customWidth="1"/>
    <col min="2" max="9" width="11.77734375" customWidth="1"/>
  </cols>
  <sheetData>
    <row r="3" spans="1:9" ht="20.399999999999999" x14ac:dyDescent="0.3">
      <c r="A3" s="119" t="s">
        <v>0</v>
      </c>
      <c r="B3" s="119"/>
      <c r="C3" s="119"/>
      <c r="D3" s="119"/>
      <c r="E3" s="119"/>
      <c r="F3" s="119"/>
    </row>
    <row r="6" spans="1:9" x14ac:dyDescent="0.3">
      <c r="D6" s="52"/>
    </row>
    <row r="7" spans="1:9" ht="18" thickBot="1" x14ac:dyDescent="0.35">
      <c r="A7" s="2" t="s">
        <v>1</v>
      </c>
      <c r="B7" s="68"/>
      <c r="C7" s="68"/>
      <c r="D7" s="68"/>
      <c r="E7" s="68"/>
      <c r="F7" s="68"/>
      <c r="G7" s="68"/>
      <c r="H7" s="68"/>
      <c r="I7" s="69"/>
    </row>
    <row r="8" spans="1:9" ht="16.8" thickTop="1" x14ac:dyDescent="0.35">
      <c r="A8" s="1"/>
      <c r="B8" s="70" t="s">
        <v>2</v>
      </c>
      <c r="C8" s="70" t="s">
        <v>3</v>
      </c>
      <c r="D8" s="78" t="s">
        <v>4</v>
      </c>
      <c r="E8" s="80" t="s">
        <v>2</v>
      </c>
      <c r="F8" s="80" t="s">
        <v>3</v>
      </c>
      <c r="G8" s="78" t="s">
        <v>4</v>
      </c>
      <c r="H8" s="80" t="s">
        <v>3</v>
      </c>
      <c r="I8" s="79" t="s">
        <v>4</v>
      </c>
    </row>
    <row r="9" spans="1:9" ht="16.2" x14ac:dyDescent="0.35">
      <c r="A9" s="6" t="s">
        <v>5</v>
      </c>
      <c r="B9" s="70">
        <v>2021</v>
      </c>
      <c r="C9" s="70">
        <v>2021</v>
      </c>
      <c r="D9" s="63">
        <v>2021</v>
      </c>
      <c r="E9" s="8">
        <v>2020</v>
      </c>
      <c r="F9" s="8">
        <v>2020</v>
      </c>
      <c r="G9" s="63">
        <v>2020</v>
      </c>
      <c r="H9" s="8">
        <v>2019</v>
      </c>
      <c r="I9" s="21">
        <v>2019</v>
      </c>
    </row>
    <row r="10" spans="1:9" ht="16.2" x14ac:dyDescent="0.3">
      <c r="A10" s="1" t="s">
        <v>6</v>
      </c>
      <c r="B10" s="82">
        <v>23</v>
      </c>
      <c r="C10" s="82"/>
      <c r="D10" s="83">
        <v>6900</v>
      </c>
      <c r="E10" s="84">
        <v>23</v>
      </c>
      <c r="F10" s="85">
        <v>6900</v>
      </c>
      <c r="G10" s="64">
        <v>6000</v>
      </c>
      <c r="H10" s="43">
        <v>6000</v>
      </c>
      <c r="I10" s="62">
        <v>6000</v>
      </c>
    </row>
    <row r="11" spans="1:9" ht="16.2" x14ac:dyDescent="0.3">
      <c r="A11" s="1" t="s">
        <v>7</v>
      </c>
      <c r="B11" s="86"/>
      <c r="C11" s="86"/>
      <c r="D11" s="83">
        <v>0</v>
      </c>
      <c r="E11" s="87"/>
      <c r="F11" s="85">
        <v>974.25</v>
      </c>
      <c r="G11" s="64">
        <v>0</v>
      </c>
      <c r="H11" s="43">
        <v>0</v>
      </c>
      <c r="I11" s="53">
        <v>0</v>
      </c>
    </row>
    <row r="12" spans="1:9" ht="16.2" x14ac:dyDescent="0.3">
      <c r="A12" s="1" t="s">
        <v>8</v>
      </c>
      <c r="B12" s="88">
        <v>32</v>
      </c>
      <c r="C12" s="88"/>
      <c r="D12" s="83">
        <f>SUM(B12*400)</f>
        <v>12800</v>
      </c>
      <c r="E12" s="87"/>
      <c r="F12" s="85">
        <v>0</v>
      </c>
      <c r="G12" s="64">
        <v>12800</v>
      </c>
      <c r="H12" s="43">
        <v>12800</v>
      </c>
      <c r="I12" s="53">
        <v>12800</v>
      </c>
    </row>
    <row r="13" spans="1:9" ht="16.2" x14ac:dyDescent="0.3">
      <c r="A13" s="67" t="s">
        <v>9</v>
      </c>
      <c r="B13" s="89"/>
      <c r="C13" s="89"/>
      <c r="D13" s="90">
        <v>50000</v>
      </c>
      <c r="E13" s="91"/>
      <c r="F13" s="92">
        <v>0</v>
      </c>
      <c r="G13" s="65">
        <v>50000</v>
      </c>
      <c r="H13" s="44">
        <v>0</v>
      </c>
      <c r="I13" s="60">
        <v>0</v>
      </c>
    </row>
    <row r="14" spans="1:9" ht="16.2" x14ac:dyDescent="0.35">
      <c r="A14" s="1" t="s">
        <v>10</v>
      </c>
      <c r="B14" s="93"/>
      <c r="C14" s="94">
        <f>SUM(C10:C13)</f>
        <v>0</v>
      </c>
      <c r="D14" s="95">
        <f>SUM(D10:D13)</f>
        <v>69700</v>
      </c>
      <c r="E14" s="96"/>
      <c r="F14" s="85">
        <f>SUM(F10:F13)</f>
        <v>7874.25</v>
      </c>
      <c r="G14" s="66">
        <f>SUM(G10:G13)</f>
        <v>68800</v>
      </c>
      <c r="H14" s="45">
        <f>SUM(H10:H13)</f>
        <v>18800</v>
      </c>
      <c r="I14" s="57">
        <f>SUM(I10:I13)</f>
        <v>18800</v>
      </c>
    </row>
    <row r="15" spans="1:9" ht="16.2" x14ac:dyDescent="0.35">
      <c r="A15" s="71"/>
      <c r="B15" s="86"/>
      <c r="C15" s="86"/>
      <c r="D15" s="97"/>
      <c r="E15" s="98"/>
      <c r="F15" s="99"/>
      <c r="G15" s="72"/>
      <c r="H15" s="73"/>
      <c r="I15" s="74"/>
    </row>
    <row r="16" spans="1:9" ht="16.2" x14ac:dyDescent="0.35">
      <c r="A16" s="8" t="s">
        <v>11</v>
      </c>
      <c r="B16" s="86"/>
      <c r="C16" s="86"/>
      <c r="D16" s="97"/>
      <c r="E16" s="98"/>
      <c r="F16" s="99"/>
      <c r="G16" s="72"/>
      <c r="H16" s="73"/>
      <c r="I16" s="74"/>
    </row>
    <row r="17" spans="1:9" ht="16.2" x14ac:dyDescent="0.35">
      <c r="A17" s="1" t="s">
        <v>12</v>
      </c>
      <c r="B17" s="86"/>
      <c r="C17" s="86"/>
      <c r="D17" s="95">
        <v>4300</v>
      </c>
      <c r="E17" s="87"/>
      <c r="F17" s="85">
        <v>3377.5</v>
      </c>
      <c r="G17" s="66">
        <v>4300</v>
      </c>
      <c r="H17" s="45">
        <v>5146</v>
      </c>
      <c r="I17" s="53">
        <v>8500</v>
      </c>
    </row>
    <row r="18" spans="1:9" ht="16.2" x14ac:dyDescent="0.35">
      <c r="A18" s="61" t="s">
        <v>13</v>
      </c>
      <c r="B18" s="86"/>
      <c r="C18" s="86"/>
      <c r="D18" s="95">
        <v>50000</v>
      </c>
      <c r="E18" s="87"/>
      <c r="F18" s="85">
        <v>0</v>
      </c>
      <c r="G18" s="66">
        <v>50000</v>
      </c>
      <c r="H18" s="45">
        <v>0</v>
      </c>
      <c r="I18" s="53">
        <v>0</v>
      </c>
    </row>
    <row r="19" spans="1:9" ht="16.2" x14ac:dyDescent="0.35">
      <c r="A19" s="1" t="s">
        <v>14</v>
      </c>
      <c r="B19" s="86"/>
      <c r="C19" s="86"/>
      <c r="D19" s="95">
        <v>2250</v>
      </c>
      <c r="E19" s="87"/>
      <c r="F19" s="85">
        <v>0</v>
      </c>
      <c r="G19" s="66">
        <v>2250</v>
      </c>
      <c r="H19" s="45">
        <v>0</v>
      </c>
      <c r="I19" s="53">
        <v>0</v>
      </c>
    </row>
    <row r="20" spans="1:9" ht="16.2" x14ac:dyDescent="0.35">
      <c r="A20" s="1" t="s">
        <v>15</v>
      </c>
      <c r="B20" s="86"/>
      <c r="C20" s="86"/>
      <c r="D20" s="95">
        <v>2250</v>
      </c>
      <c r="E20" s="87"/>
      <c r="F20" s="85">
        <v>0</v>
      </c>
      <c r="G20" s="66">
        <v>2250</v>
      </c>
      <c r="H20" s="45">
        <v>900</v>
      </c>
      <c r="I20" s="53">
        <v>5000</v>
      </c>
    </row>
    <row r="21" spans="1:9" ht="16.2" x14ac:dyDescent="0.35">
      <c r="A21" s="1" t="s">
        <v>16</v>
      </c>
      <c r="B21" s="86"/>
      <c r="C21" s="86"/>
      <c r="D21" s="95">
        <v>1000</v>
      </c>
      <c r="E21" s="87"/>
      <c r="F21" s="85">
        <v>0</v>
      </c>
      <c r="G21" s="66">
        <v>1000</v>
      </c>
      <c r="H21" s="45">
        <v>501.2</v>
      </c>
      <c r="I21" s="53">
        <v>1000</v>
      </c>
    </row>
    <row r="22" spans="1:9" ht="16.2" x14ac:dyDescent="0.35">
      <c r="A22" s="1" t="s">
        <v>17</v>
      </c>
      <c r="B22" s="93"/>
      <c r="C22" s="93"/>
      <c r="D22" s="95">
        <v>4000</v>
      </c>
      <c r="E22" s="96"/>
      <c r="F22" s="85">
        <v>471.75</v>
      </c>
      <c r="G22" s="66">
        <v>4000</v>
      </c>
      <c r="H22" s="45">
        <v>5781.15</v>
      </c>
      <c r="I22" s="57">
        <v>900</v>
      </c>
    </row>
    <row r="23" spans="1:9" ht="16.2" x14ac:dyDescent="0.35">
      <c r="A23" s="1" t="s">
        <v>18</v>
      </c>
      <c r="B23" s="86"/>
      <c r="C23" s="86"/>
      <c r="D23" s="95">
        <v>2250</v>
      </c>
      <c r="E23" s="87"/>
      <c r="F23" s="85">
        <v>0</v>
      </c>
      <c r="G23" s="66">
        <v>2250</v>
      </c>
      <c r="H23" s="45">
        <v>800</v>
      </c>
      <c r="I23" s="53">
        <v>2600</v>
      </c>
    </row>
    <row r="24" spans="1:9" ht="16.2" x14ac:dyDescent="0.35">
      <c r="A24" s="1" t="s">
        <v>19</v>
      </c>
      <c r="B24" s="86"/>
      <c r="C24" s="86"/>
      <c r="D24" s="95">
        <v>2250</v>
      </c>
      <c r="E24" s="87"/>
      <c r="F24" s="85">
        <v>3525</v>
      </c>
      <c r="G24" s="66">
        <v>2250</v>
      </c>
      <c r="H24" s="45">
        <v>1568</v>
      </c>
      <c r="I24" s="53">
        <v>2000</v>
      </c>
    </row>
    <row r="25" spans="1:9" ht="16.2" x14ac:dyDescent="0.35">
      <c r="A25" s="1" t="s">
        <v>20</v>
      </c>
      <c r="B25" s="86"/>
      <c r="C25" s="86"/>
      <c r="D25" s="95">
        <v>900</v>
      </c>
      <c r="E25" s="87"/>
      <c r="F25" s="85">
        <v>0</v>
      </c>
      <c r="G25" s="66">
        <v>0</v>
      </c>
      <c r="H25" s="45">
        <v>0</v>
      </c>
      <c r="I25" s="53">
        <v>0</v>
      </c>
    </row>
    <row r="26" spans="1:9" ht="16.2" x14ac:dyDescent="0.35">
      <c r="A26" s="1" t="s">
        <v>21</v>
      </c>
      <c r="B26" s="93"/>
      <c r="C26" s="93"/>
      <c r="D26" s="95">
        <v>0</v>
      </c>
      <c r="E26" s="87"/>
      <c r="F26" s="85">
        <v>500</v>
      </c>
      <c r="G26" s="66">
        <v>0</v>
      </c>
      <c r="H26" s="45">
        <v>535</v>
      </c>
      <c r="I26" s="57">
        <v>0</v>
      </c>
    </row>
    <row r="27" spans="1:9" ht="16.2" x14ac:dyDescent="0.35">
      <c r="A27" s="1" t="s">
        <v>22</v>
      </c>
      <c r="B27" s="86"/>
      <c r="C27" s="86"/>
      <c r="D27" s="95">
        <v>500</v>
      </c>
      <c r="E27" s="87"/>
      <c r="F27" s="85">
        <v>0</v>
      </c>
      <c r="G27" s="66">
        <v>500</v>
      </c>
      <c r="H27" s="45">
        <v>0</v>
      </c>
      <c r="I27" s="53">
        <v>2000</v>
      </c>
    </row>
    <row r="28" spans="1:9" ht="16.2" thickBot="1" x14ac:dyDescent="0.35">
      <c r="A28" s="10"/>
      <c r="B28" s="89"/>
      <c r="C28" s="100"/>
      <c r="D28" s="101"/>
      <c r="E28" s="91"/>
      <c r="F28" s="92"/>
      <c r="G28" s="75"/>
      <c r="H28" s="76"/>
      <c r="I28" s="60"/>
    </row>
    <row r="29" spans="1:9" ht="16.8" thickTop="1" thickBot="1" x14ac:dyDescent="0.35">
      <c r="A29" s="1" t="s">
        <v>23</v>
      </c>
      <c r="B29" s="86"/>
      <c r="C29" s="102">
        <f>SUM(C17:C28)</f>
        <v>0</v>
      </c>
      <c r="D29" s="103">
        <f>SUM(D17:D28)</f>
        <v>69700</v>
      </c>
      <c r="E29" s="104"/>
      <c r="F29" s="104">
        <f>SUM(F17:F28)</f>
        <v>7874.25</v>
      </c>
      <c r="G29" s="77">
        <f>SUM(G17:G28)</f>
        <v>68800</v>
      </c>
      <c r="H29" s="18">
        <f t="shared" ref="H29:I29" si="0">SUM(H17:H28)</f>
        <v>15231.349999999999</v>
      </c>
      <c r="I29" s="25">
        <f t="shared" si="0"/>
        <v>22000</v>
      </c>
    </row>
    <row r="30" spans="1:9" ht="16.2" x14ac:dyDescent="0.35">
      <c r="A30" s="13" t="s">
        <v>24</v>
      </c>
      <c r="B30" s="71"/>
      <c r="C30" s="19">
        <f t="shared" ref="C30" si="1">SUM(C14-C29)</f>
        <v>0</v>
      </c>
      <c r="D30" s="19">
        <f t="shared" ref="D30" si="2">SUM(D14-D29)</f>
        <v>0</v>
      </c>
      <c r="E30" s="19"/>
      <c r="F30" s="19">
        <f>SUM(F14-F29)</f>
        <v>0</v>
      </c>
      <c r="G30" s="19">
        <f t="shared" ref="G30:I30" si="3">SUM(G14-G29)</f>
        <v>0</v>
      </c>
      <c r="H30" s="19">
        <f t="shared" si="3"/>
        <v>3568.6500000000015</v>
      </c>
      <c r="I30" s="26">
        <f t="shared" si="3"/>
        <v>-3200</v>
      </c>
    </row>
    <row r="31" spans="1:9" ht="15.6" x14ac:dyDescent="0.3">
      <c r="A31" s="68" t="s">
        <v>25</v>
      </c>
      <c r="B31" s="81">
        <v>44227</v>
      </c>
      <c r="C31" s="71"/>
      <c r="D31" s="71"/>
      <c r="E31" s="71"/>
      <c r="F31" s="68"/>
      <c r="G31" s="68"/>
      <c r="H31" s="68"/>
      <c r="I31" s="68"/>
    </row>
    <row r="32" spans="1:9" ht="15.6" x14ac:dyDescent="0.3">
      <c r="A32" s="1" t="s">
        <v>26</v>
      </c>
      <c r="B32" s="71"/>
      <c r="C32" s="71"/>
      <c r="D32" s="13" t="s">
        <v>27</v>
      </c>
      <c r="E32" s="68"/>
      <c r="F32" s="68"/>
      <c r="G32" s="68"/>
      <c r="H32" s="68"/>
      <c r="I32" s="68"/>
    </row>
    <row r="33" spans="1:9" ht="15.6" x14ac:dyDescent="0.3">
      <c r="B33" s="71"/>
      <c r="C33" s="71"/>
      <c r="D33" s="68"/>
      <c r="E33" s="68"/>
      <c r="F33" s="68"/>
      <c r="G33" s="68"/>
      <c r="H33" s="68"/>
      <c r="I33" s="68"/>
    </row>
    <row r="34" spans="1:9" ht="15.6" x14ac:dyDescent="0.3">
      <c r="B34" s="71"/>
      <c r="C34" s="71"/>
      <c r="D34" s="71"/>
      <c r="E34" s="71"/>
      <c r="F34" s="68"/>
      <c r="G34" s="68"/>
      <c r="H34" s="68"/>
      <c r="I34" s="68"/>
    </row>
    <row r="35" spans="1:9" ht="15.6" x14ac:dyDescent="0.3">
      <c r="A35" s="14"/>
      <c r="B35" s="4"/>
      <c r="C35" s="4"/>
      <c r="D35" s="4"/>
      <c r="E35" s="4"/>
    </row>
    <row r="36" spans="1:9" ht="15.6" x14ac:dyDescent="0.3">
      <c r="B36" s="4"/>
      <c r="C36" s="4"/>
      <c r="D36" s="4"/>
      <c r="E36" s="4"/>
    </row>
    <row r="37" spans="1:9" ht="15.6" x14ac:dyDescent="0.3">
      <c r="B37" s="4"/>
      <c r="C37" s="4"/>
      <c r="D37" s="4"/>
      <c r="E37" s="4"/>
    </row>
  </sheetData>
  <mergeCells count="1">
    <mergeCell ref="A3:F3"/>
  </mergeCells>
  <pageMargins left="0.31496062992125984" right="0.11811023622047245" top="0.74803149606299213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51D7-7D5E-46BE-AED5-CD554C549627}">
  <dimension ref="A3:I37"/>
  <sheetViews>
    <sheetView topLeftCell="A19" workbookViewId="0">
      <selection activeCell="A3" sqref="A3:F3"/>
    </sheetView>
  </sheetViews>
  <sheetFormatPr defaultRowHeight="14.4" x14ac:dyDescent="0.3"/>
  <cols>
    <col min="1" max="1" width="45.77734375" customWidth="1"/>
    <col min="2" max="2" width="6" customWidth="1"/>
    <col min="3" max="9" width="11.77734375" customWidth="1"/>
  </cols>
  <sheetData>
    <row r="3" spans="1:9" ht="20.399999999999999" x14ac:dyDescent="0.3">
      <c r="A3" s="119" t="s">
        <v>0</v>
      </c>
      <c r="B3" s="119"/>
      <c r="C3" s="119"/>
      <c r="D3" s="119"/>
      <c r="E3" s="119"/>
      <c r="F3" s="119"/>
    </row>
    <row r="6" spans="1:9" x14ac:dyDescent="0.3">
      <c r="C6" s="120" t="s">
        <v>28</v>
      </c>
      <c r="D6" s="121"/>
      <c r="E6" s="52"/>
    </row>
    <row r="7" spans="1:9" ht="18" thickBot="1" x14ac:dyDescent="0.35">
      <c r="A7" s="2" t="s">
        <v>29</v>
      </c>
      <c r="I7" s="3"/>
    </row>
    <row r="8" spans="1:9" ht="15.6" x14ac:dyDescent="0.3">
      <c r="A8" s="1"/>
      <c r="B8" s="7" t="s">
        <v>2</v>
      </c>
      <c r="C8" s="20" t="s">
        <v>4</v>
      </c>
      <c r="D8" s="31" t="s">
        <v>4</v>
      </c>
      <c r="E8" s="5" t="s">
        <v>3</v>
      </c>
      <c r="F8" s="20" t="s">
        <v>4</v>
      </c>
      <c r="G8" s="5" t="s">
        <v>3</v>
      </c>
      <c r="H8" s="5" t="s">
        <v>3</v>
      </c>
      <c r="I8" s="5" t="s">
        <v>3</v>
      </c>
    </row>
    <row r="9" spans="1:9" ht="15.6" x14ac:dyDescent="0.3">
      <c r="A9" s="6" t="s">
        <v>5</v>
      </c>
      <c r="B9" s="7">
        <v>2019</v>
      </c>
      <c r="C9" s="21">
        <v>2020</v>
      </c>
      <c r="D9" s="32">
        <v>2019</v>
      </c>
      <c r="E9" s="8">
        <v>2018</v>
      </c>
      <c r="F9" s="21">
        <v>2018</v>
      </c>
      <c r="G9" s="8">
        <v>2017</v>
      </c>
      <c r="H9" s="8">
        <v>2016</v>
      </c>
      <c r="I9" s="8">
        <v>2015</v>
      </c>
    </row>
    <row r="10" spans="1:9" ht="15.6" x14ac:dyDescent="0.3">
      <c r="A10" s="1" t="s">
        <v>6</v>
      </c>
      <c r="B10" s="9">
        <v>20</v>
      </c>
      <c r="C10" s="53">
        <v>6000</v>
      </c>
      <c r="D10" s="33">
        <v>6000</v>
      </c>
      <c r="E10" s="43">
        <v>6000</v>
      </c>
      <c r="F10" s="22">
        <v>6000</v>
      </c>
      <c r="G10" s="12">
        <v>6000</v>
      </c>
      <c r="H10" s="12">
        <v>5700</v>
      </c>
      <c r="I10" s="12">
        <v>6300</v>
      </c>
    </row>
    <row r="11" spans="1:9" ht="15.6" x14ac:dyDescent="0.3">
      <c r="A11" s="1" t="s">
        <v>7</v>
      </c>
      <c r="B11" s="4"/>
      <c r="C11" s="43">
        <v>0</v>
      </c>
      <c r="D11" s="55">
        <v>0</v>
      </c>
      <c r="E11" s="43">
        <v>0</v>
      </c>
      <c r="F11" s="22">
        <v>0</v>
      </c>
      <c r="G11" s="12">
        <v>0</v>
      </c>
      <c r="H11" s="12">
        <v>0</v>
      </c>
      <c r="I11" s="12">
        <v>0</v>
      </c>
    </row>
    <row r="12" spans="1:9" ht="15.6" x14ac:dyDescent="0.3">
      <c r="A12" s="1" t="s">
        <v>8</v>
      </c>
      <c r="B12" s="30">
        <v>40</v>
      </c>
      <c r="C12" s="53">
        <f>SUM(B12*400)</f>
        <v>16000</v>
      </c>
      <c r="D12" s="56">
        <f>SUM(B12*400)</f>
        <v>16000</v>
      </c>
      <c r="E12" s="43">
        <v>16000</v>
      </c>
      <c r="F12" s="22">
        <v>15500</v>
      </c>
      <c r="G12" s="12">
        <v>15600</v>
      </c>
      <c r="H12" s="12">
        <v>16800</v>
      </c>
      <c r="I12" s="12">
        <v>12600</v>
      </c>
    </row>
    <row r="13" spans="1:9" ht="15.6" x14ac:dyDescent="0.3">
      <c r="A13" s="10" t="s">
        <v>30</v>
      </c>
      <c r="B13" s="11"/>
      <c r="C13" s="49">
        <v>0</v>
      </c>
      <c r="D13" s="40">
        <v>0</v>
      </c>
      <c r="E13" s="44">
        <v>0</v>
      </c>
      <c r="F13" s="23">
        <v>0</v>
      </c>
      <c r="G13" s="15">
        <v>0</v>
      </c>
      <c r="H13" s="15">
        <v>0</v>
      </c>
      <c r="I13" s="15">
        <v>0</v>
      </c>
    </row>
    <row r="14" spans="1:9" ht="15.6" x14ac:dyDescent="0.3">
      <c r="A14" s="1" t="s">
        <v>10</v>
      </c>
      <c r="B14" s="1"/>
      <c r="C14" s="57">
        <f>SUM(C10:C13)</f>
        <v>22000</v>
      </c>
      <c r="D14" s="42">
        <f>SUM(D10:D13)</f>
        <v>22000</v>
      </c>
      <c r="E14" s="45">
        <f>SUM(E10:E13)</f>
        <v>22000</v>
      </c>
      <c r="F14" s="22">
        <f>SUM(F10:F13)</f>
        <v>21500</v>
      </c>
      <c r="G14" s="12">
        <f t="shared" ref="G14:I14" si="0">SUM(G10:G13)</f>
        <v>21600</v>
      </c>
      <c r="H14" s="12">
        <f t="shared" si="0"/>
        <v>22500</v>
      </c>
      <c r="I14" s="12">
        <f t="shared" si="0"/>
        <v>18900</v>
      </c>
    </row>
    <row r="15" spans="1:9" ht="15.6" x14ac:dyDescent="0.3">
      <c r="A15" s="4"/>
      <c r="B15" s="4"/>
      <c r="C15" s="51"/>
      <c r="D15" s="34"/>
      <c r="E15" s="46"/>
      <c r="F15" s="24"/>
    </row>
    <row r="16" spans="1:9" ht="15.6" x14ac:dyDescent="0.3">
      <c r="A16" s="8" t="s">
        <v>11</v>
      </c>
      <c r="B16" s="4"/>
      <c r="C16" s="51"/>
      <c r="D16" s="34"/>
      <c r="E16" s="46"/>
      <c r="F16" s="24"/>
    </row>
    <row r="17" spans="1:9" ht="15.6" x14ac:dyDescent="0.3">
      <c r="A17" s="1" t="s">
        <v>12</v>
      </c>
      <c r="B17" s="4"/>
      <c r="C17" s="57">
        <v>8500</v>
      </c>
      <c r="D17" s="56">
        <v>8500</v>
      </c>
      <c r="E17" s="43">
        <v>3611</v>
      </c>
      <c r="F17" s="22">
        <v>8000</v>
      </c>
      <c r="G17" s="12">
        <v>15752.5</v>
      </c>
      <c r="H17" s="12">
        <v>3548.5</v>
      </c>
      <c r="I17" s="12">
        <v>7798</v>
      </c>
    </row>
    <row r="18" spans="1:9" ht="15.6" x14ac:dyDescent="0.3">
      <c r="A18" s="47" t="s">
        <v>31</v>
      </c>
      <c r="B18" s="4"/>
      <c r="C18" s="50">
        <v>0</v>
      </c>
      <c r="D18" s="35">
        <v>0</v>
      </c>
      <c r="E18" s="43">
        <v>0</v>
      </c>
      <c r="F18" s="22">
        <v>0</v>
      </c>
      <c r="G18" s="12">
        <v>0</v>
      </c>
      <c r="H18" s="12">
        <v>0</v>
      </c>
      <c r="I18" s="12">
        <v>0</v>
      </c>
    </row>
    <row r="19" spans="1:9" ht="15.6" x14ac:dyDescent="0.3">
      <c r="A19" s="1" t="s">
        <v>14</v>
      </c>
      <c r="B19" s="4"/>
      <c r="C19" s="57">
        <v>0</v>
      </c>
      <c r="D19" s="56">
        <v>0</v>
      </c>
      <c r="E19" s="43">
        <v>0</v>
      </c>
      <c r="F19" s="22">
        <v>0</v>
      </c>
      <c r="G19" s="12">
        <v>0</v>
      </c>
      <c r="H19" s="12">
        <v>0</v>
      </c>
      <c r="I19" s="12">
        <v>0</v>
      </c>
    </row>
    <row r="20" spans="1:9" ht="15.6" x14ac:dyDescent="0.3">
      <c r="A20" s="1" t="s">
        <v>15</v>
      </c>
      <c r="B20" s="4"/>
      <c r="C20" s="57">
        <v>5000</v>
      </c>
      <c r="D20" s="56">
        <v>5000</v>
      </c>
      <c r="E20" s="43">
        <v>0</v>
      </c>
      <c r="F20" s="22">
        <v>5000</v>
      </c>
      <c r="G20" s="12">
        <v>0</v>
      </c>
      <c r="H20" s="12">
        <v>0</v>
      </c>
      <c r="I20" s="12">
        <v>0</v>
      </c>
    </row>
    <row r="21" spans="1:9" ht="15.6" x14ac:dyDescent="0.3">
      <c r="A21" s="1" t="s">
        <v>16</v>
      </c>
      <c r="B21" s="4"/>
      <c r="C21" s="57">
        <v>1000</v>
      </c>
      <c r="D21" s="56">
        <v>1000</v>
      </c>
      <c r="E21" s="43">
        <v>0</v>
      </c>
      <c r="F21" s="22">
        <v>1000</v>
      </c>
      <c r="G21" s="12">
        <v>1078</v>
      </c>
      <c r="H21" s="12">
        <v>493</v>
      </c>
      <c r="I21" s="12">
        <v>0</v>
      </c>
    </row>
    <row r="22" spans="1:9" ht="15.6" x14ac:dyDescent="0.3">
      <c r="A22" s="1" t="s">
        <v>32</v>
      </c>
      <c r="B22" s="1"/>
      <c r="C22" s="57">
        <v>900</v>
      </c>
      <c r="D22" s="42">
        <v>900</v>
      </c>
      <c r="E22" s="45">
        <v>96</v>
      </c>
      <c r="F22" s="22">
        <v>900</v>
      </c>
      <c r="G22" s="12">
        <v>964.8</v>
      </c>
      <c r="H22" s="12">
        <v>2507</v>
      </c>
      <c r="I22" s="12">
        <v>1756</v>
      </c>
    </row>
    <row r="23" spans="1:9" ht="15.6" x14ac:dyDescent="0.3">
      <c r="A23" s="1" t="s">
        <v>18</v>
      </c>
      <c r="B23" s="4"/>
      <c r="C23" s="57">
        <v>2600</v>
      </c>
      <c r="D23" s="56">
        <v>2600</v>
      </c>
      <c r="E23" s="43">
        <v>1325</v>
      </c>
      <c r="F23" s="22">
        <v>2600</v>
      </c>
      <c r="G23" s="12">
        <v>2190</v>
      </c>
      <c r="H23" s="12">
        <v>1839</v>
      </c>
      <c r="I23" s="12">
        <v>1290</v>
      </c>
    </row>
    <row r="24" spans="1:9" ht="15.6" x14ac:dyDescent="0.3">
      <c r="A24" s="1" t="s">
        <v>19</v>
      </c>
      <c r="B24" s="4"/>
      <c r="C24" s="57">
        <v>2000</v>
      </c>
      <c r="D24" s="56">
        <v>2000</v>
      </c>
      <c r="E24" s="43">
        <v>1935</v>
      </c>
      <c r="F24" s="22">
        <v>2000</v>
      </c>
      <c r="G24" s="12">
        <v>2580</v>
      </c>
      <c r="H24" s="12">
        <v>2730</v>
      </c>
      <c r="I24" s="12">
        <v>3120</v>
      </c>
    </row>
    <row r="25" spans="1:9" ht="15.6" x14ac:dyDescent="0.3">
      <c r="A25" s="1" t="s">
        <v>20</v>
      </c>
      <c r="B25" s="4"/>
      <c r="C25" s="57">
        <v>0</v>
      </c>
      <c r="D25" s="56">
        <v>0</v>
      </c>
      <c r="E25" s="43">
        <v>0</v>
      </c>
      <c r="F25" s="22">
        <v>0</v>
      </c>
      <c r="G25" s="12">
        <v>570</v>
      </c>
      <c r="H25" s="12">
        <v>0</v>
      </c>
      <c r="I25" s="12">
        <v>0</v>
      </c>
    </row>
    <row r="26" spans="1:9" ht="15.6" x14ac:dyDescent="0.3">
      <c r="A26" s="1" t="s">
        <v>21</v>
      </c>
      <c r="B26" s="1"/>
      <c r="C26" s="57">
        <v>0</v>
      </c>
      <c r="D26" s="42">
        <v>0</v>
      </c>
      <c r="E26" s="43">
        <v>0</v>
      </c>
      <c r="F26" s="22">
        <v>0</v>
      </c>
      <c r="G26" s="12">
        <v>0</v>
      </c>
      <c r="H26" s="12">
        <v>400</v>
      </c>
      <c r="I26" s="12">
        <v>0</v>
      </c>
    </row>
    <row r="27" spans="1:9" ht="15.6" x14ac:dyDescent="0.3">
      <c r="A27" s="1" t="s">
        <v>22</v>
      </c>
      <c r="B27" s="4"/>
      <c r="C27" s="57">
        <v>2000</v>
      </c>
      <c r="D27" s="56">
        <v>2000</v>
      </c>
      <c r="E27" s="43">
        <v>0</v>
      </c>
      <c r="F27" s="22">
        <v>2000</v>
      </c>
      <c r="G27" s="12">
        <v>0</v>
      </c>
      <c r="H27" s="12">
        <v>0</v>
      </c>
      <c r="I27" s="12">
        <v>0</v>
      </c>
    </row>
    <row r="28" spans="1:9" ht="15.6" x14ac:dyDescent="0.3">
      <c r="A28" s="10"/>
      <c r="B28" s="11"/>
      <c r="C28" s="58"/>
      <c r="D28" s="59"/>
      <c r="E28" s="44"/>
      <c r="F28" s="23"/>
      <c r="G28" s="16"/>
      <c r="H28" s="16"/>
      <c r="I28" s="16"/>
    </row>
    <row r="29" spans="1:9" ht="16.2" thickBot="1" x14ac:dyDescent="0.35">
      <c r="A29" s="1" t="s">
        <v>23</v>
      </c>
      <c r="B29" s="4"/>
      <c r="C29" s="54">
        <f>SUM(C17:C28)</f>
        <v>22000</v>
      </c>
      <c r="D29" s="37">
        <f t="shared" ref="D29:I29" si="1">SUM(D17:D28)</f>
        <v>22000</v>
      </c>
      <c r="E29" s="18">
        <f t="shared" si="1"/>
        <v>6967</v>
      </c>
      <c r="F29" s="25">
        <f t="shared" si="1"/>
        <v>21500</v>
      </c>
      <c r="G29" s="18">
        <f t="shared" si="1"/>
        <v>23135.3</v>
      </c>
      <c r="H29" s="18">
        <f t="shared" si="1"/>
        <v>11517.5</v>
      </c>
      <c r="I29" s="18">
        <f t="shared" si="1"/>
        <v>13964</v>
      </c>
    </row>
    <row r="30" spans="1:9" ht="16.8" thickBot="1" x14ac:dyDescent="0.4">
      <c r="A30" s="13" t="s">
        <v>24</v>
      </c>
      <c r="B30" s="4"/>
      <c r="C30" s="19">
        <f t="shared" ref="C30:H30" si="2">SUM(C14-C29)</f>
        <v>0</v>
      </c>
      <c r="D30" s="38">
        <f t="shared" si="2"/>
        <v>0</v>
      </c>
      <c r="E30" s="19">
        <f t="shared" si="2"/>
        <v>15033</v>
      </c>
      <c r="F30" s="26">
        <f t="shared" si="2"/>
        <v>0</v>
      </c>
      <c r="G30" s="19">
        <f t="shared" si="2"/>
        <v>-1535.2999999999993</v>
      </c>
      <c r="H30" s="19">
        <f t="shared" si="2"/>
        <v>10982.5</v>
      </c>
      <c r="I30" s="19">
        <f>SUM(I14-I29)</f>
        <v>4936</v>
      </c>
    </row>
    <row r="31" spans="1:9" ht="15.6" x14ac:dyDescent="0.3">
      <c r="B31" s="4"/>
      <c r="C31" s="4"/>
      <c r="D31" s="4"/>
      <c r="E31" s="4"/>
    </row>
    <row r="32" spans="1:9" ht="15.6" x14ac:dyDescent="0.3">
      <c r="A32" s="1" t="s">
        <v>33</v>
      </c>
      <c r="B32" s="4"/>
      <c r="C32" s="4"/>
      <c r="D32" s="27">
        <f>SUM(E30+G30+H30+I30)</f>
        <v>29416.2</v>
      </c>
      <c r="E32" s="4"/>
      <c r="F32" s="13" t="s">
        <v>34</v>
      </c>
    </row>
    <row r="33" spans="1:5" ht="15.6" x14ac:dyDescent="0.3">
      <c r="A33" s="1" t="s">
        <v>26</v>
      </c>
      <c r="B33" s="4"/>
      <c r="C33" s="4"/>
      <c r="D33" s="4"/>
      <c r="E33" s="4"/>
    </row>
    <row r="34" spans="1:5" ht="15.6" x14ac:dyDescent="0.3">
      <c r="B34" s="4"/>
      <c r="C34" s="4"/>
      <c r="D34" s="4"/>
      <c r="E34" s="4"/>
    </row>
    <row r="35" spans="1:5" ht="15.6" x14ac:dyDescent="0.3">
      <c r="A35" s="14"/>
      <c r="B35" s="4"/>
      <c r="C35" s="4"/>
      <c r="D35" s="4"/>
      <c r="E35" s="4"/>
    </row>
    <row r="36" spans="1:5" ht="15.6" x14ac:dyDescent="0.3">
      <c r="B36" s="4"/>
      <c r="C36" s="4"/>
      <c r="D36" s="4"/>
      <c r="E36" s="4"/>
    </row>
    <row r="37" spans="1:5" ht="15.6" x14ac:dyDescent="0.3">
      <c r="B37" s="4"/>
      <c r="C37" s="4"/>
      <c r="D37" s="4"/>
      <c r="E37" s="4"/>
    </row>
  </sheetData>
  <mergeCells count="2">
    <mergeCell ref="A3:F3"/>
    <mergeCell ref="C6:D6"/>
  </mergeCells>
  <pageMargins left="0.70866141732283472" right="0.11811023622047245" top="0.74803149606299213" bottom="0.15748031496062992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0686-77D3-4AE2-83EC-EAE3E1D97144}">
  <dimension ref="A3:I37"/>
  <sheetViews>
    <sheetView topLeftCell="A4" workbookViewId="0">
      <selection activeCell="A26" sqref="A26"/>
    </sheetView>
  </sheetViews>
  <sheetFormatPr defaultRowHeight="14.4" x14ac:dyDescent="0.3"/>
  <cols>
    <col min="1" max="1" width="45.77734375" customWidth="1"/>
    <col min="2" max="2" width="6" customWidth="1"/>
    <col min="3" max="9" width="11.77734375" customWidth="1"/>
  </cols>
  <sheetData>
    <row r="3" spans="1:9" ht="20.399999999999999" x14ac:dyDescent="0.3">
      <c r="A3" s="119" t="s">
        <v>0</v>
      </c>
      <c r="B3" s="119"/>
      <c r="C3" s="119"/>
      <c r="D3" s="119"/>
      <c r="E3" s="119"/>
      <c r="F3" s="119"/>
    </row>
    <row r="6" spans="1:9" x14ac:dyDescent="0.3">
      <c r="C6" s="120" t="s">
        <v>28</v>
      </c>
      <c r="D6" s="121"/>
      <c r="E6" s="52"/>
    </row>
    <row r="7" spans="1:9" ht="18" thickBot="1" x14ac:dyDescent="0.35">
      <c r="A7" s="2" t="s">
        <v>29</v>
      </c>
      <c r="I7" s="3"/>
    </row>
    <row r="8" spans="1:9" ht="15.6" x14ac:dyDescent="0.3">
      <c r="A8" s="1"/>
      <c r="B8" s="7" t="s">
        <v>2</v>
      </c>
      <c r="C8" s="20" t="s">
        <v>4</v>
      </c>
      <c r="D8" s="31" t="s">
        <v>4</v>
      </c>
      <c r="E8" s="5" t="s">
        <v>3</v>
      </c>
      <c r="F8" s="20" t="s">
        <v>4</v>
      </c>
      <c r="G8" s="5" t="s">
        <v>3</v>
      </c>
      <c r="H8" s="5" t="s">
        <v>3</v>
      </c>
      <c r="I8" s="5" t="s">
        <v>3</v>
      </c>
    </row>
    <row r="9" spans="1:9" ht="15.6" x14ac:dyDescent="0.3">
      <c r="A9" s="6" t="s">
        <v>5</v>
      </c>
      <c r="B9" s="7">
        <v>2019</v>
      </c>
      <c r="C9" s="21">
        <v>2020</v>
      </c>
      <c r="D9" s="32">
        <v>2019</v>
      </c>
      <c r="E9" s="8">
        <v>2018</v>
      </c>
      <c r="F9" s="21">
        <v>2018</v>
      </c>
      <c r="G9" s="8">
        <v>2017</v>
      </c>
      <c r="H9" s="8">
        <v>2016</v>
      </c>
      <c r="I9" s="8">
        <v>2015</v>
      </c>
    </row>
    <row r="10" spans="1:9" ht="15.6" x14ac:dyDescent="0.3">
      <c r="A10" s="1" t="s">
        <v>6</v>
      </c>
      <c r="B10" s="9">
        <v>20</v>
      </c>
      <c r="C10" s="53">
        <v>6000</v>
      </c>
      <c r="D10" s="33">
        <v>6000</v>
      </c>
      <c r="E10" s="43">
        <v>6000</v>
      </c>
      <c r="F10" s="22">
        <v>6000</v>
      </c>
      <c r="G10" s="12">
        <v>6000</v>
      </c>
      <c r="H10" s="12">
        <v>5700</v>
      </c>
      <c r="I10" s="12">
        <v>6300</v>
      </c>
    </row>
    <row r="11" spans="1:9" ht="15.6" x14ac:dyDescent="0.3">
      <c r="A11" s="1" t="s">
        <v>7</v>
      </c>
      <c r="B11" s="4"/>
      <c r="C11" s="29">
        <v>0</v>
      </c>
      <c r="D11" s="41">
        <v>0</v>
      </c>
      <c r="E11" s="43">
        <v>0</v>
      </c>
      <c r="F11" s="22">
        <v>0</v>
      </c>
      <c r="G11" s="12">
        <v>0</v>
      </c>
      <c r="H11" s="12">
        <v>0</v>
      </c>
      <c r="I11" s="12">
        <v>0</v>
      </c>
    </row>
    <row r="12" spans="1:9" ht="15.6" x14ac:dyDescent="0.3">
      <c r="A12" s="1" t="s">
        <v>8</v>
      </c>
      <c r="B12" s="30">
        <v>40</v>
      </c>
      <c r="C12" s="48">
        <f>SUM(B12*400)</f>
        <v>16000</v>
      </c>
      <c r="D12" s="35">
        <f>SUM(B12*400)</f>
        <v>16000</v>
      </c>
      <c r="E12" s="43">
        <v>16000</v>
      </c>
      <c r="F12" s="22">
        <v>15500</v>
      </c>
      <c r="G12" s="12">
        <v>15600</v>
      </c>
      <c r="H12" s="12">
        <v>16800</v>
      </c>
      <c r="I12" s="12">
        <v>12600</v>
      </c>
    </row>
    <row r="13" spans="1:9" ht="15.6" x14ac:dyDescent="0.3">
      <c r="A13" s="10" t="s">
        <v>30</v>
      </c>
      <c r="B13" s="11"/>
      <c r="C13" s="49">
        <v>0</v>
      </c>
      <c r="D13" s="40">
        <v>0</v>
      </c>
      <c r="E13" s="44">
        <v>0</v>
      </c>
      <c r="F13" s="23">
        <v>0</v>
      </c>
      <c r="G13" s="15">
        <v>0</v>
      </c>
      <c r="H13" s="15">
        <v>0</v>
      </c>
      <c r="I13" s="15">
        <v>0</v>
      </c>
    </row>
    <row r="14" spans="1:9" ht="15.6" x14ac:dyDescent="0.3">
      <c r="A14" s="1" t="s">
        <v>10</v>
      </c>
      <c r="B14" s="1"/>
      <c r="C14" s="50">
        <f>SUM(C10:C13)</f>
        <v>22000</v>
      </c>
      <c r="D14" s="42">
        <f>SUM(D10:D13)</f>
        <v>22000</v>
      </c>
      <c r="E14" s="45">
        <f>SUM(E10:E13)</f>
        <v>22000</v>
      </c>
      <c r="F14" s="22">
        <f>SUM(F10:F13)</f>
        <v>21500</v>
      </c>
      <c r="G14" s="12">
        <f t="shared" ref="G14:I14" si="0">SUM(G10:G13)</f>
        <v>21600</v>
      </c>
      <c r="H14" s="12">
        <f t="shared" si="0"/>
        <v>22500</v>
      </c>
      <c r="I14" s="12">
        <f t="shared" si="0"/>
        <v>18900</v>
      </c>
    </row>
    <row r="15" spans="1:9" ht="15.6" x14ac:dyDescent="0.3">
      <c r="A15" s="4"/>
      <c r="B15" s="4"/>
      <c r="C15" s="51"/>
      <c r="D15" s="34"/>
      <c r="E15" s="46"/>
      <c r="F15" s="24"/>
    </row>
    <row r="16" spans="1:9" ht="15.6" x14ac:dyDescent="0.3">
      <c r="A16" s="8" t="s">
        <v>11</v>
      </c>
      <c r="B16" s="4"/>
      <c r="C16" s="51"/>
      <c r="D16" s="34"/>
      <c r="E16" s="46"/>
      <c r="F16" s="24"/>
    </row>
    <row r="17" spans="1:9" ht="15.6" x14ac:dyDescent="0.3">
      <c r="A17" s="1" t="s">
        <v>12</v>
      </c>
      <c r="B17" s="4"/>
      <c r="C17" s="50">
        <v>0</v>
      </c>
      <c r="D17" s="35">
        <v>4000</v>
      </c>
      <c r="E17" s="43">
        <v>3611</v>
      </c>
      <c r="F17" s="22">
        <v>8000</v>
      </c>
      <c r="G17" s="12">
        <v>15752.5</v>
      </c>
      <c r="H17" s="12">
        <v>3548.5</v>
      </c>
      <c r="I17" s="12">
        <v>7798</v>
      </c>
    </row>
    <row r="18" spans="1:9" ht="15.6" x14ac:dyDescent="0.3">
      <c r="A18" s="47" t="s">
        <v>35</v>
      </c>
      <c r="B18" s="4"/>
      <c r="C18" s="50">
        <v>0</v>
      </c>
      <c r="D18" s="35">
        <v>25000</v>
      </c>
      <c r="E18" s="43">
        <v>0</v>
      </c>
      <c r="F18" s="22">
        <v>0</v>
      </c>
      <c r="G18" s="12">
        <v>0</v>
      </c>
      <c r="H18" s="12">
        <v>0</v>
      </c>
      <c r="I18" s="12">
        <v>0</v>
      </c>
    </row>
    <row r="19" spans="1:9" ht="15.6" x14ac:dyDescent="0.3">
      <c r="A19" s="1" t="s">
        <v>14</v>
      </c>
      <c r="B19" s="4"/>
      <c r="C19" s="50">
        <v>0</v>
      </c>
      <c r="D19" s="35">
        <v>0</v>
      </c>
      <c r="E19" s="43">
        <v>0</v>
      </c>
      <c r="F19" s="22">
        <v>0</v>
      </c>
      <c r="G19" s="12">
        <v>0</v>
      </c>
      <c r="H19" s="12">
        <v>0</v>
      </c>
      <c r="I19" s="12">
        <v>0</v>
      </c>
    </row>
    <row r="20" spans="1:9" ht="15.6" x14ac:dyDescent="0.3">
      <c r="A20" s="1" t="s">
        <v>15</v>
      </c>
      <c r="B20" s="4"/>
      <c r="C20" s="50">
        <v>0</v>
      </c>
      <c r="D20" s="35">
        <v>0</v>
      </c>
      <c r="E20" s="43">
        <v>0</v>
      </c>
      <c r="F20" s="22">
        <v>5000</v>
      </c>
      <c r="G20" s="12">
        <v>0</v>
      </c>
      <c r="H20" s="12">
        <v>0</v>
      </c>
      <c r="I20" s="12">
        <v>0</v>
      </c>
    </row>
    <row r="21" spans="1:9" ht="15.6" x14ac:dyDescent="0.3">
      <c r="A21" s="1" t="s">
        <v>16</v>
      </c>
      <c r="B21" s="4"/>
      <c r="C21" s="50">
        <v>0</v>
      </c>
      <c r="D21" s="35">
        <v>1000</v>
      </c>
      <c r="E21" s="43">
        <v>0</v>
      </c>
      <c r="F21" s="22">
        <v>1000</v>
      </c>
      <c r="G21" s="12">
        <v>1078</v>
      </c>
      <c r="H21" s="12">
        <v>493</v>
      </c>
      <c r="I21" s="12">
        <v>0</v>
      </c>
    </row>
    <row r="22" spans="1:9" ht="15.6" x14ac:dyDescent="0.3">
      <c r="A22" s="1" t="s">
        <v>32</v>
      </c>
      <c r="B22" s="1"/>
      <c r="C22" s="50">
        <v>0</v>
      </c>
      <c r="D22" s="39">
        <v>900</v>
      </c>
      <c r="E22" s="45">
        <v>96</v>
      </c>
      <c r="F22" s="22">
        <v>900</v>
      </c>
      <c r="G22" s="12">
        <v>964.8</v>
      </c>
      <c r="H22" s="12">
        <v>2507</v>
      </c>
      <c r="I22" s="12">
        <v>1756</v>
      </c>
    </row>
    <row r="23" spans="1:9" ht="15.6" x14ac:dyDescent="0.3">
      <c r="A23" s="1" t="s">
        <v>18</v>
      </c>
      <c r="B23" s="4"/>
      <c r="C23" s="50">
        <v>0</v>
      </c>
      <c r="D23" s="35">
        <v>2600</v>
      </c>
      <c r="E23" s="43">
        <v>1325</v>
      </c>
      <c r="F23" s="22">
        <v>2600</v>
      </c>
      <c r="G23" s="12">
        <v>2190</v>
      </c>
      <c r="H23" s="12">
        <v>1839</v>
      </c>
      <c r="I23" s="12">
        <v>1290</v>
      </c>
    </row>
    <row r="24" spans="1:9" ht="15.6" x14ac:dyDescent="0.3">
      <c r="A24" s="1" t="s">
        <v>19</v>
      </c>
      <c r="B24" s="4"/>
      <c r="C24" s="50">
        <v>0</v>
      </c>
      <c r="D24" s="35">
        <v>2000</v>
      </c>
      <c r="E24" s="43">
        <v>1935</v>
      </c>
      <c r="F24" s="22">
        <v>2000</v>
      </c>
      <c r="G24" s="12">
        <v>2580</v>
      </c>
      <c r="H24" s="12">
        <v>2730</v>
      </c>
      <c r="I24" s="12">
        <v>3120</v>
      </c>
    </row>
    <row r="25" spans="1:9" ht="15.6" x14ac:dyDescent="0.3">
      <c r="A25" s="1" t="s">
        <v>20</v>
      </c>
      <c r="B25" s="4"/>
      <c r="C25" s="50">
        <v>0</v>
      </c>
      <c r="D25" s="35">
        <v>0</v>
      </c>
      <c r="E25" s="43">
        <v>0</v>
      </c>
      <c r="F25" s="22">
        <v>0</v>
      </c>
      <c r="G25" s="12">
        <v>570</v>
      </c>
      <c r="H25" s="12">
        <v>0</v>
      </c>
      <c r="I25" s="12">
        <v>0</v>
      </c>
    </row>
    <row r="26" spans="1:9" ht="15.6" x14ac:dyDescent="0.3">
      <c r="A26" s="1" t="s">
        <v>21</v>
      </c>
      <c r="B26" s="1"/>
      <c r="C26" s="50">
        <v>0</v>
      </c>
      <c r="D26" s="39">
        <v>0</v>
      </c>
      <c r="E26" s="43">
        <v>0</v>
      </c>
      <c r="F26" s="22">
        <v>0</v>
      </c>
      <c r="G26" s="12">
        <v>0</v>
      </c>
      <c r="H26" s="12">
        <v>400</v>
      </c>
      <c r="I26" s="12">
        <v>0</v>
      </c>
    </row>
    <row r="27" spans="1:9" ht="15.6" x14ac:dyDescent="0.3">
      <c r="A27" s="1" t="s">
        <v>22</v>
      </c>
      <c r="B27" s="4"/>
      <c r="C27" s="50">
        <v>0</v>
      </c>
      <c r="D27" s="35">
        <v>2000</v>
      </c>
      <c r="E27" s="43">
        <v>0</v>
      </c>
      <c r="F27" s="22">
        <v>2000</v>
      </c>
      <c r="G27" s="12">
        <v>0</v>
      </c>
      <c r="H27" s="12">
        <v>0</v>
      </c>
      <c r="I27" s="12">
        <v>0</v>
      </c>
    </row>
    <row r="28" spans="1:9" ht="15.6" x14ac:dyDescent="0.3">
      <c r="A28" s="10"/>
      <c r="B28" s="11"/>
      <c r="C28" s="28"/>
      <c r="D28" s="36"/>
      <c r="E28" s="44"/>
      <c r="F28" s="23"/>
      <c r="G28" s="16"/>
      <c r="H28" s="16"/>
      <c r="I28" s="16"/>
    </row>
    <row r="29" spans="1:9" ht="16.2" thickBot="1" x14ac:dyDescent="0.35">
      <c r="A29" s="1" t="s">
        <v>23</v>
      </c>
      <c r="B29" s="4"/>
      <c r="C29" s="17"/>
      <c r="D29" s="37">
        <f t="shared" ref="D29:I29" si="1">SUM(D17:D28)</f>
        <v>37500</v>
      </c>
      <c r="E29" s="18">
        <f t="shared" si="1"/>
        <v>6967</v>
      </c>
      <c r="F29" s="25">
        <f t="shared" si="1"/>
        <v>21500</v>
      </c>
      <c r="G29" s="18">
        <f t="shared" si="1"/>
        <v>23135.3</v>
      </c>
      <c r="H29" s="18">
        <f t="shared" si="1"/>
        <v>11517.5</v>
      </c>
      <c r="I29" s="18">
        <f t="shared" si="1"/>
        <v>13964</v>
      </c>
    </row>
    <row r="30" spans="1:9" ht="16.8" thickBot="1" x14ac:dyDescent="0.4">
      <c r="A30" s="13" t="s">
        <v>24</v>
      </c>
      <c r="B30" s="4"/>
      <c r="C30" s="19">
        <f t="shared" ref="C30:H30" si="2">SUM(C14-C29)</f>
        <v>22000</v>
      </c>
      <c r="D30" s="38">
        <f t="shared" si="2"/>
        <v>-15500</v>
      </c>
      <c r="E30" s="19">
        <f t="shared" si="2"/>
        <v>15033</v>
      </c>
      <c r="F30" s="26">
        <f t="shared" si="2"/>
        <v>0</v>
      </c>
      <c r="G30" s="19">
        <f t="shared" si="2"/>
        <v>-1535.2999999999993</v>
      </c>
      <c r="H30" s="19">
        <f t="shared" si="2"/>
        <v>10982.5</v>
      </c>
      <c r="I30" s="19">
        <f>SUM(I14-I29)</f>
        <v>4936</v>
      </c>
    </row>
    <row r="31" spans="1:9" ht="15.6" x14ac:dyDescent="0.3">
      <c r="B31" s="4"/>
      <c r="C31" s="4"/>
      <c r="D31" s="4"/>
      <c r="E31" s="4"/>
    </row>
    <row r="32" spans="1:9" ht="15.6" x14ac:dyDescent="0.3">
      <c r="A32" s="1" t="s">
        <v>33</v>
      </c>
      <c r="B32" s="4"/>
      <c r="C32" s="4"/>
      <c r="D32" s="27">
        <f>SUM(E30+G30+H30+I30)</f>
        <v>29416.2</v>
      </c>
      <c r="E32" s="4"/>
      <c r="F32" s="13" t="s">
        <v>34</v>
      </c>
    </row>
    <row r="33" spans="1:5" ht="15.6" x14ac:dyDescent="0.3">
      <c r="A33" s="1" t="s">
        <v>26</v>
      </c>
      <c r="B33" s="4"/>
      <c r="C33" s="4"/>
      <c r="D33" s="4"/>
      <c r="E33" s="4"/>
    </row>
    <row r="34" spans="1:5" ht="15.6" x14ac:dyDescent="0.3">
      <c r="B34" s="4"/>
      <c r="C34" s="4"/>
      <c r="D34" s="4"/>
      <c r="E34" s="4"/>
    </row>
    <row r="35" spans="1:5" ht="15.6" x14ac:dyDescent="0.3">
      <c r="A35" s="14"/>
      <c r="B35" s="4"/>
      <c r="C35" s="4"/>
      <c r="D35" s="4"/>
      <c r="E35" s="4"/>
    </row>
    <row r="36" spans="1:5" ht="15.6" x14ac:dyDescent="0.3">
      <c r="B36" s="4"/>
      <c r="C36" s="4"/>
      <c r="D36" s="4"/>
      <c r="E36" s="4"/>
    </row>
    <row r="37" spans="1:5" ht="15.6" x14ac:dyDescent="0.3">
      <c r="B37" s="4"/>
      <c r="C37" s="4"/>
      <c r="D37" s="4"/>
      <c r="E37" s="4"/>
    </row>
  </sheetData>
  <sortState xmlns:xlrd2="http://schemas.microsoft.com/office/spreadsheetml/2017/richdata2" ref="A23:E28">
    <sortCondition ref="A23"/>
  </sortState>
  <mergeCells count="2">
    <mergeCell ref="A3:F3"/>
    <mergeCell ref="C6:D6"/>
  </mergeCells>
  <pageMargins left="0.70866141732283472" right="0.11811023622047245" top="0.74803149606299213" bottom="0.15748031496062992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 (2)</vt:lpstr>
      <vt:lpstr>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2025-03-12T13:22:44Z</dcterms:modified>
  <cp:category/>
  <cp:contentStatus/>
</cp:coreProperties>
</file>